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rcer trimestre" sheetId="1" state="visible" r:id="rId2"/>
    <sheet name="Hoja2" sheetId="2" state="visible" r:id="rId3"/>
  </sheets>
  <calcPr iterateCount="100" refMode="A1" iterate="tru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<sst xmlns="http://schemas.openxmlformats.org/spreadsheetml/2006/main" count="376" uniqueCount="286">
  <si>
    <t xml:space="preserve">MATRIZ DE INFORMACIÓN MÍNIMA PARA INFORME PARCIAL DE RENDICIÓN DE CUENTAS AL CIUDADANO</t>
  </si>
  <si>
    <t xml:space="preserve">1- PRESENTACIÓN</t>
  </si>
  <si>
    <t xml:space="preserve">Institución: CREDITO AGRICOLA DE HABILITACIÓN</t>
  </si>
  <si>
    <t xml:space="preserve">Periodo del informe: JULIO A SETIEMBRE DEL 2020</t>
  </si>
  <si>
    <t xml:space="preserve">Misión institucional</t>
  </si>
  <si>
    <t xml:space="preserve">Somos una Entidad Pública que brinda servicios financieros y que  promueve la asistencia técnica y comercialización a través de alianzas con el sector público y privado, contribuyendo a la inclusión financiera y al desarrollo sostenible de emprendedores preferentemente rurales.</t>
  </si>
  <si>
    <t xml:space="preserve">Qué es la institució</t>
  </si>
  <si>
    <t xml:space="preserve">El Crédito Agrícola de Habilitación (CAH), es un ente autárquico con personería jurídica, patrimonio, contabilidad, administración y presupuesto propios, que se rige actualmente por Ley N° 5.361/14 “De Reforma de la Carta Orgánica”, las reglamentaciones que dictare el Poder Ejecutivo y las resoluciones emanadas de su Consejo Directivo. El Consejo Directivo consta de 5 miembros y un Presidente, todos nombrados por el Poder Ejecutivo. Es una de las entidades financieras oficiales del Estado y la relación con el Poder Ejecutivo se canaliza a través del Ministerio de Agricultura y Ganadería.</t>
  </si>
  <si>
    <t xml:space="preserve">2-Presentación del CRCC (miembros y cargos que ocupan).</t>
  </si>
  <si>
    <t xml:space="preserve">Nro.</t>
  </si>
  <si>
    <t xml:space="preserve">Dependencia</t>
  </si>
  <si>
    <t xml:space="preserve">Responsable</t>
  </si>
  <si>
    <t xml:space="preserve">Cargo que Ocupa</t>
  </si>
  <si>
    <t xml:space="preserve">Asesoría Jurídica</t>
  </si>
  <si>
    <t xml:space="preserve">Abg. Guillermo Benitez</t>
  </si>
  <si>
    <t xml:space="preserve">Asesor Jurídico</t>
  </si>
  <si>
    <t xml:space="preserve">Gerencia Administrativa</t>
  </si>
  <si>
    <t xml:space="preserve">Lic. Oscar Nuñez</t>
  </si>
  <si>
    <t xml:space="preserve">Gerente</t>
  </si>
  <si>
    <t xml:space="preserve">Gerencia de Finanzas</t>
  </si>
  <si>
    <t xml:space="preserve">Lic. Maria del Carmen Meza</t>
  </si>
  <si>
    <t xml:space="preserve">Gerencia de Planificación</t>
  </si>
  <si>
    <t xml:space="preserve">Ing. Clara Dominguez</t>
  </si>
  <si>
    <t xml:space="preserve">Gerente </t>
  </si>
  <si>
    <t xml:space="preserve">Departamento de Anticorrupción y Transparencia</t>
  </si>
  <si>
    <t xml:space="preserve">Lic. Javier Palacios</t>
  </si>
  <si>
    <t xml:space="preserve">Director</t>
  </si>
  <si>
    <t xml:space="preserve">Auditoría Interna</t>
  </si>
  <si>
    <t xml:space="preserve">Lic. José Santander</t>
  </si>
  <si>
    <t xml:space="preserve">Auditor Interno</t>
  </si>
  <si>
    <t xml:space="preserve">Departamento de Comunicación y Prensa</t>
  </si>
  <si>
    <t xml:space="preserve">Lic. Norma Colmán</t>
  </si>
  <si>
    <t xml:space="preserve">Directora</t>
  </si>
  <si>
    <t xml:space="preserve">Coordinación de MECIP</t>
  </si>
  <si>
    <t xml:space="preserve">Lic. Andrea Fleitas</t>
  </si>
  <si>
    <t xml:space="preserve">Jefa</t>
  </si>
  <si>
    <t xml:space="preserve">3- Plan de Rendición de Cuentas</t>
  </si>
  <si>
    <t xml:space="preserve">3.1. Resolución de Aprobación y Anexo de Plan de Rendición de Cuentas</t>
  </si>
  <si>
    <t xml:space="preserve">http://www.cah.gov.py/sites/default/files/documents/link/rend_ctas.pdf</t>
  </si>
  <si>
    <t xml:space="preserve">3.2 Plan de Rendición de Cuentas. Vincular la selección con el POI, PEI, PND 2030 y ODS). (Adjuntar el plan para la descarga en formato pdf Establecer el link de acceso directo).</t>
  </si>
  <si>
    <t xml:space="preserve">Priorización</t>
  </si>
  <si>
    <t xml:space="preserve">Tema / Descripción</t>
  </si>
  <si>
    <t xml:space="preserve">Vinculación PEI</t>
  </si>
  <si>
    <t xml:space="preserve">Justificaciones</t>
  </si>
  <si>
    <t xml:space="preserve">Evidencia </t>
  </si>
  <si>
    <t xml:space="preserve">1°</t>
  </si>
  <si>
    <t xml:space="preserve">Elaboración de Informes trimestrales</t>
  </si>
  <si>
    <t xml:space="preserve">Fortalecer la sostenibilidad institucional</t>
  </si>
  <si>
    <t xml:space="preserve">Implementar plan de comunicación institucional interna y externa</t>
  </si>
  <si>
    <t xml:space="preserve">http://www.cah.gov.py/sites/default/files/documents/link/PEI2019-2023.pdf</t>
  </si>
  <si>
    <t xml:space="preserve">2°</t>
  </si>
  <si>
    <t xml:space="preserve">Interactuar con grupos focales (clientes y ciudadanía en gral.)</t>
  </si>
  <si>
    <t xml:space="preserve">Mejorar la eficiencia en la entrega de soluciones financieras</t>
  </si>
  <si>
    <t xml:space="preserve">Contar con herramientas financieras adecuadas a las necesidades de los clientes</t>
  </si>
  <si>
    <t xml:space="preserve">3°</t>
  </si>
  <si>
    <t xml:space="preserve">Optimizar las buenas practicas</t>
  </si>
  <si>
    <t xml:space="preserve">Optimizar la gestión crediticia institucional</t>
  </si>
  <si>
    <t xml:space="preserve">4-Gestión Institucional</t>
  </si>
  <si>
    <t xml:space="preserve">4.1 Nivel de Cumplimiento  de Minimo de Información Disponible - Transparencia Activa Ley 5189 /14</t>
  </si>
  <si>
    <t xml:space="preserve">Mes</t>
  </si>
  <si>
    <t xml:space="preserve">Nivel de Cumplimiento (%)</t>
  </si>
  <si>
    <t xml:space="preserve">Enlace de la SFP</t>
  </si>
  <si>
    <t xml:space="preserve">Enero</t>
  </si>
  <si>
    <t xml:space="preserve">Intermedio</t>
  </si>
  <si>
    <t xml:space="preserve">https://www.sfp.gov.py/sfp/articulo/14643-informe-del-cumplimiento-de-la-ley-518914-que-corresponde-al-mes-de-enero-de-2020</t>
  </si>
  <si>
    <t xml:space="preserve">Febrero</t>
  </si>
  <si>
    <t xml:space="preserve">https://www.sfp.gov.py/sfp/articulo/14660-informe-del-cumplimiento-de-la-ley-518914-que-corresponde-al-mes-de-febrero-de-2020.html</t>
  </si>
  <si>
    <t xml:space="preserve">Marzo</t>
  </si>
  <si>
    <t xml:space="preserve">https://www.sfp.gov.py/sfp/articulo/14690-informe-del-cumplimiento-de-la-ley-518914-que-corresponde-al-mes-de-marzo-de-2020.html</t>
  </si>
  <si>
    <t xml:space="preserve">Abril</t>
  </si>
  <si>
    <t xml:space="preserve">https://www.sfp.gov.py/sfp/noticia/14768-informe-del-cumplimiento-de-la-ley-518914-que-corresponde-al-mes-de-abril-de-2020.html#.XvzT1vzureP</t>
  </si>
  <si>
    <t xml:space="preserve">Mayo </t>
  </si>
  <si>
    <t xml:space="preserve">https://www.sfp.gov.py/sfp/articulo/14798-informe-del-cumplimiento-de-la-ley-518914-que-corresponde-al-mes-de-mayo-de-2020</t>
  </si>
  <si>
    <t xml:space="preserve">Junio</t>
  </si>
  <si>
    <t xml:space="preserve">https://www.sfp.gov.py/sfp/articulo/14818-informe-del-cumplimiento-de-la-ley-518914-que-corresponde-al-mes-de-junio-de-2020</t>
  </si>
  <si>
    <t xml:space="preserve">Julio</t>
  </si>
  <si>
    <t xml:space="preserve">https://www.sfp.gov.py/sfp/articulo/14849-informe-del-cumplimiento-de-la-ley-518914-que-corresponde-al-mes-de-julio-de-2020</t>
  </si>
  <si>
    <t xml:space="preserve">Agosto</t>
  </si>
  <si>
    <t xml:space="preserve">Setiembre</t>
  </si>
  <si>
    <t xml:space="preserve">4.2 Nivel de Cumplimiento  de Minimo de Información Disponible - Transparencia Activa Ley 5282/14</t>
  </si>
  <si>
    <t xml:space="preserve">Enlace SENAC</t>
  </si>
  <si>
    <t xml:space="preserve">https://app.powerbi.com/view?r=eyJrIjoiMmJlYjg1YzgtMmQ3Mi00YzVkLWJkOTQtOTE3ZTZkNzVhYTAzIiwidCI6Ijk2ZDUwYjY5LTE5MGQtNDkxYy1hM2U1LWExYWRlYmMxYTg3NSJ9</t>
  </si>
  <si>
    <t xml:space="preserve">Mayo</t>
  </si>
  <si>
    <t xml:space="preserve">4.3 Nivel de Cumplimiento de Respuestas a Consultas Ciudadanas - Transparencia Activa Ley N° 5282/14</t>
  </si>
  <si>
    <t xml:space="preserve">Cantidad de Consultas</t>
  </si>
  <si>
    <t xml:space="preserve">Respondidos</t>
  </si>
  <si>
    <t xml:space="preserve">No Respondidos</t>
  </si>
  <si>
    <t xml:space="preserve">Enlace Ministerio de Justicia</t>
  </si>
  <si>
    <t xml:space="preserve">https://informacionpublica.paraguay.gov.py/portal/#!/estadisticas/burbujas</t>
  </si>
  <si>
    <t xml:space="preserve">julio</t>
  </si>
  <si>
    <t xml:space="preserve">4.4 Proyectos y Programas Ejecutados a la fecha del Informe (listado referencial, apoyarse en gráficos ilustrativos)</t>
  </si>
  <si>
    <t xml:space="preserve">N°</t>
  </si>
  <si>
    <t xml:space="preserve">Descripción</t>
  </si>
  <si>
    <t xml:space="preserve">Objetivo</t>
  </si>
  <si>
    <t xml:space="preserve">Metas</t>
  </si>
  <si>
    <t xml:space="preserve">Población Beneficiaria</t>
  </si>
  <si>
    <t xml:space="preserve">Valor de Inversión</t>
  </si>
  <si>
    <t xml:space="preserve">Porcentaje de Ejecución</t>
  </si>
  <si>
    <t xml:space="preserve">Evidencias</t>
  </si>
  <si>
    <t xml:space="preserve">Programa Central</t>
  </si>
  <si>
    <t xml:space="preserve">Brindar servicios financieros y sostener la logística institucional</t>
  </si>
  <si>
    <t xml:space="preserve">Sujetos de la reforma agraria, micro y pequeños emprendedores, asociaciones, cooperativas y otras formas de organización (Art. 4° de la Ley 5361/14).</t>
  </si>
  <si>
    <t xml:space="preserve">Partidas no asignables a programas (Servicio de la Deuda) </t>
  </si>
  <si>
    <t xml:space="preserve">Amortización de deudas</t>
  </si>
  <si>
    <t xml:space="preserve">Cumplir 100% con las obligaciones</t>
  </si>
  <si>
    <t xml:space="preserve">No aplica</t>
  </si>
  <si>
    <t xml:space="preserve">4.5 Proyectos y Programas no Ejecutados (listado referencial, apoyarse en gráficos ilustrativos)</t>
  </si>
  <si>
    <t xml:space="preserve">Dificultades (Breve Descripción)</t>
  </si>
  <si>
    <t xml:space="preserve">no aplica</t>
  </si>
  <si>
    <t xml:space="preserve">Financieras</t>
  </si>
  <si>
    <t xml:space="preserve">De Gestión</t>
  </si>
  <si>
    <t xml:space="preserve">Externas</t>
  </si>
  <si>
    <t xml:space="preserve">Otras</t>
  </si>
  <si>
    <t xml:space="preserve">4.6 Servicios o Productos Misionales (Depende de la Naturaleza de la Misión Insitucional, puede abarcar un Programa o Proyecto)</t>
  </si>
  <si>
    <t xml:space="preserve">Meta</t>
  </si>
  <si>
    <t xml:space="preserve">Resultados Logrados</t>
  </si>
  <si>
    <t xml:space="preserve">Evidencia (Informe de Avance de Metas - SPR)</t>
  </si>
  <si>
    <t xml:space="preserve">Servicios Financieros a sectores vulnerables</t>
  </si>
  <si>
    <t xml:space="preserve">Brindar servicios financieros</t>
  </si>
  <si>
    <t xml:space="preserve">Ejecución del 100% del objeto de gasto 600-Servicios financieros</t>
  </si>
  <si>
    <t xml:space="preserve">Conforme a la Ley 5361/14 Reforma de la Carta Orgánica</t>
  </si>
  <si>
    <t xml:space="preserve">Desembolso de créditos por valor de Gs. 327.383 millones.</t>
  </si>
  <si>
    <t xml:space="preserve">4.7 Contrataciones realizadas (en el Marco de la Ley 2051/03)</t>
  </si>
  <si>
    <t xml:space="preserve">ID</t>
  </si>
  <si>
    <t xml:space="preserve">Objeto</t>
  </si>
  <si>
    <t xml:space="preserve">Valor del Contrato</t>
  </si>
  <si>
    <t xml:space="preserve">Proveedor Adjudicado</t>
  </si>
  <si>
    <t xml:space="preserve">Estado (Ejecución - Finiquitado)</t>
  </si>
  <si>
    <t xml:space="preserve">Enlace DNCP</t>
  </si>
  <si>
    <t xml:space="preserve">Mantenimiento preventivo de dispositivos de comunicación</t>
  </si>
  <si>
    <t xml:space="preserve">En proceso/Publicado</t>
  </si>
  <si>
    <t xml:space="preserve">https://www.contrataciones.gov.py/licitaciones/convocatoria/378974-mantenimiento-preventivo-dispositivos-comunicacion-1.html.</t>
  </si>
  <si>
    <t xml:space="preserve">Servicio de Comunicación- Telefonía Celular</t>
  </si>
  <si>
    <t xml:space="preserve">https://www.contrataciones.gov.py/licitaciones/convocatoria/378901-servicio-comunicacion-telefonia-celular-1.html.</t>
  </si>
  <si>
    <t xml:space="preserve">Mantenimiento preventivo de sistema informático Basado en ODOO - Segundo Llamado</t>
  </si>
  <si>
    <t xml:space="preserve">https://www.contrataciones.gov.py/licitaciones/convocatoria/378962-mantenimiento-preventivo-sistema-informatico-basado-odoo-segundo-llamado-3.html.</t>
  </si>
  <si>
    <t xml:space="preserve">Adquisición de Teléfono IP y Proyector</t>
  </si>
  <si>
    <t xml:space="preserve">En Evaluación</t>
  </si>
  <si>
    <t xml:space="preserve">https://www.contrataciones.gov.py/licitaciones/convocatoria/378915-adquisicion-telefono-ip-proyector-1.html.</t>
  </si>
  <si>
    <t xml:space="preserve">Adquisición de cubiertas para vehículos</t>
  </si>
  <si>
    <t xml:space="preserve">https://www.contrataciones.gov.py/licitaciones/convocatoria/379559-adquisiscion-cubiertas-vehiculos-1.html.</t>
  </si>
  <si>
    <t xml:space="preserve">Adquisición de Productos de Contigencia COVID-19</t>
  </si>
  <si>
    <t xml:space="preserve">Evelyn Marlene Kisser</t>
  </si>
  <si>
    <t xml:space="preserve">Finiquitado</t>
  </si>
  <si>
    <t xml:space="preserve">Convenio Marco</t>
  </si>
  <si>
    <t xml:space="preserve">Luis Armando Abbate Cordazzo</t>
  </si>
  <si>
    <t xml:space="preserve">Productos Medicinales Paraguayos S.A</t>
  </si>
  <si>
    <t xml:space="preserve">Scavone Hermanos S.A</t>
  </si>
  <si>
    <t xml:space="preserve">Servicio de Informe Comercial</t>
  </si>
  <si>
    <t xml:space="preserve">Equifax Paraguay S.A.</t>
  </si>
  <si>
    <t xml:space="preserve">Adjudicado</t>
  </si>
  <si>
    <t xml:space="preserve">https://www.contrataciones.gov.py/buscador/licitaciones.html?nro_nombre_licitacion=383876&amp;fecha_desde=&amp;fecha_hasta=&amp;tipo_fecha=&amp;convocante_tipo=&amp;convocante_nombre_codigo=&amp;codigo_contratacion=&amp;catalogo%5Bcodigos_catalogo_n4%5D=&amp;page=1&amp;order=&amp;convocante_codigos=&amp;convocante_tipo_codigo=&amp;unidad_contratacion_codigo=&amp;catalogo%5Bcodigos_catalogo_n4_label%5D</t>
  </si>
  <si>
    <t xml:space="preserve">Interfaces S.A.</t>
  </si>
  <si>
    <t xml:space="preserve">https://www.contrataciones.gov.py/buscador/licitaciones.html?nro_nombre_licitacion=378962&amp;fecha_desde=&amp;fecha_hasta=&amp;tipo_fecha=&amp;convocante_tipo=&amp;convocante_nombre_codigo=&amp;codigo_contratacion=&amp;catalogo%5Bcodigos_catalogo_n4%5D=&amp;page=1&amp;order=&amp;convocante_codigos=&amp;convocante_tipo_codigo=&amp;unidad_contratacion_codigo=&amp;catalogo%5Bcodigos_catalogo_n4_label%5D</t>
  </si>
  <si>
    <t xml:space="preserve">Cesar Mostafa Ocampos</t>
  </si>
  <si>
    <t xml:space="preserve">https://www.contrataciones.gov.py/buscador/licitaciones.html?nro_nombre_licitacion=379559&amp;fecha_desde=&amp;fecha_hasta=&amp;tipo_fecha=&amp;convocante_tipo=&amp;convocante_nombre_codigo=&amp;codigo_contratacion=&amp;catalogo%5Bcodigos_catalogo_n4%5D=&amp;page=&amp;order=&amp;convocante_codigos=&amp;convocante_tipo_codigo=&amp;unidad_contratacion_codigo=&amp;catalogo%5Bcodigos_catalogo_n4_label%5D</t>
  </si>
  <si>
    <t xml:space="preserve">Servicio Técnico de Mantenimiento de Sistema Informático </t>
  </si>
  <si>
    <t xml:space="preserve">Servicios Tecnológicos S.A.</t>
  </si>
  <si>
    <t xml:space="preserve">Servicio de Comunicación VPN+INTERNET+HOSTING (contingencia)</t>
  </si>
  <si>
    <t xml:space="preserve">TELECEL S.A.</t>
  </si>
  <si>
    <t xml:space="preserve">Contratación de Servicios de Auditoría Externa</t>
  </si>
  <si>
    <t xml:space="preserve">Controller Contadores &amp; Auditores</t>
  </si>
  <si>
    <t xml:space="preserve">COMTEL S.A.</t>
  </si>
  <si>
    <t xml:space="preserve">4.8 Ejecución Financiera(corresponde a ejecución acumulada a setiembre)</t>
  </si>
  <si>
    <t xml:space="preserve">Rubro</t>
  </si>
  <si>
    <t xml:space="preserve">Sub-rubros</t>
  </si>
  <si>
    <t xml:space="preserve">Presupuestado</t>
  </si>
  <si>
    <t xml:space="preserve">Ejecutado</t>
  </si>
  <si>
    <t xml:space="preserve">Saldos</t>
  </si>
  <si>
    <t xml:space="preserve">Evidencia (Enlace Ley 5189)</t>
  </si>
  <si>
    <t xml:space="preserve">SERVICIOS PERSONALES</t>
  </si>
  <si>
    <t xml:space="preserve">http://www.cah.gov.py//ley5189</t>
  </si>
  <si>
    <t xml:space="preserve">REMUNERACIONES BÁSICAS</t>
  </si>
  <si>
    <t xml:space="preserve">REMUNERACIONES TEMPORALES</t>
  </si>
  <si>
    <t xml:space="preserve">ASIGNACIONES COMPLEMENTARIAS</t>
  </si>
  <si>
    <t xml:space="preserve">PERSONAL CONTRATADO</t>
  </si>
  <si>
    <t xml:space="preserve">OTROS GASTOS DEL PERSONAL</t>
  </si>
  <si>
    <t xml:space="preserve">SERVICIOS NO PERSONALES</t>
  </si>
  <si>
    <t xml:space="preserve">SERVICIOS BÁSICOS</t>
  </si>
  <si>
    <t xml:space="preserve">TRANSPORTE Y ALMACENAJE</t>
  </si>
  <si>
    <t xml:space="preserve">PASAJES Y VIÁTICOS</t>
  </si>
  <si>
    <t xml:space="preserve">GASTOS POR SERVICIOS DE ASEO, MANTENIMIENTO Y REPARACIONES</t>
  </si>
  <si>
    <t xml:space="preserve">ALQUILERES Y DERECHOS</t>
  </si>
  <si>
    <t xml:space="preserve">SERVICIOS TÉCNICOS Y PROFESIONALES</t>
  </si>
  <si>
    <t xml:space="preserve">SERVICIO SOCIAL</t>
  </si>
  <si>
    <t xml:space="preserve">OTROS SERVICIOS EN GENERAL</t>
  </si>
  <si>
    <t xml:space="preserve">SERVICIOS DE CAPACITACIÓN Y ADIESTRAMIENTO</t>
  </si>
  <si>
    <t xml:space="preserve">BIENES DE CONSUMO E INSUMO</t>
  </si>
  <si>
    <t xml:space="preserve">PRODUCTOS ALIMENTICIOS</t>
  </si>
  <si>
    <t xml:space="preserve">TEXTILES Y VESTUARIOS</t>
  </si>
  <si>
    <t xml:space="preserve">PRODUCTOS DE PAPEL, CARTÓN E IMPRESOS</t>
  </si>
  <si>
    <t xml:space="preserve">BIENES DE CONSUMO DE OFICINAS E INSUMOS</t>
  </si>
  <si>
    <t xml:space="preserve">PRODUCTOS E INSTRUM. QUIMICOS  Y MEDICINALES</t>
  </si>
  <si>
    <t xml:space="preserve">COMBUSTIBLES Y LUBRICANTES</t>
  </si>
  <si>
    <t xml:space="preserve">OTROS BIENES DE CONSUMO</t>
  </si>
  <si>
    <t xml:space="preserve">INVERSIÓN FÍSICA</t>
  </si>
  <si>
    <t xml:space="preserve">ADQUISICIÓN DE INMUEBLES</t>
  </si>
  <si>
    <t xml:space="preserve"> CONSTRUCCIONES</t>
  </si>
  <si>
    <t xml:space="preserve"> ADQUISIC. DE MAQUINARIAS, HERRAMIENTAS Y EQUIPOS EN GRAL.</t>
  </si>
  <si>
    <t xml:space="preserve">ADQUISICIONES DE EQUIPOS DE OFICINA Y COMPUTACIÓN</t>
  </si>
  <si>
    <t xml:space="preserve"> ADQUISICIÓN DE ACTIVOS INTANGIBLES</t>
  </si>
  <si>
    <t xml:space="preserve">INVERSIÓN FINANCIERA</t>
  </si>
  <si>
    <t xml:space="preserve"> PRÉSTAMOS AL SECTOR PRIVADO</t>
  </si>
  <si>
    <t xml:space="preserve">SERVICIO DE LA DEUDA PÚBLICA</t>
  </si>
  <si>
    <t xml:space="preserve">INTERESES DE LA DEUDA PÚBLICA INTERNA</t>
  </si>
  <si>
    <t xml:space="preserve">INTERESES DE LA DEUDA PÚBLICA EXTERNA</t>
  </si>
  <si>
    <t xml:space="preserve">AMORTIZACIÓN DE LA DEUDA PÚBLICA INTERNA</t>
  </si>
  <si>
    <t xml:space="preserve">AMORTIZACIÓN DE LA DEUDA PÚBLICA EXTERNA</t>
  </si>
  <si>
    <t xml:space="preserve">COMISIONES</t>
  </si>
  <si>
    <t xml:space="preserve">TRANSFERENCIAS</t>
  </si>
  <si>
    <t xml:space="preserve">TRANSFERENCIAS CONSOLIDABLES CORRIENTES AL SECTOR PÙBLICO</t>
  </si>
  <si>
    <t xml:space="preserve">TRANSFERENCIAS CONSOLIDABLES CORRIENTES AL SECTOR EXTERNO</t>
  </si>
  <si>
    <t xml:space="preserve">OTROS GASTOS</t>
  </si>
  <si>
    <t xml:space="preserve">  PAGO DE IMPUESTOS, TASAS, GASTOS JUDICIALES Y OTROS</t>
  </si>
  <si>
    <t xml:space="preserve">DEUDAS PENDIENTES DE PAGO DE GASTOS CORRIENTES DE EJERCICIOS</t>
  </si>
  <si>
    <t xml:space="preserve">DEUDAS PENDIENTES DE PAGO DE GASTOS DE CAPITAL DE EJERCICIOS ANTERIORES</t>
  </si>
  <si>
    <t xml:space="preserve">TOTAL GENERAL</t>
  </si>
  <si>
    <t xml:space="preserve">4.9 Fortalecimiento Institucional (Normativas, Estructura Interna, Infraestructura, adquisiciones, etc. En el periodo del Informe)</t>
  </si>
  <si>
    <t xml:space="preserve">Descripción del Fortalecimiento</t>
  </si>
  <si>
    <t xml:space="preserve">Costo de Inversión Gs.</t>
  </si>
  <si>
    <t xml:space="preserve">Descripción del Beneficio</t>
  </si>
  <si>
    <t xml:space="preserve">Evidencia</t>
  </si>
  <si>
    <t xml:space="preserve">Habilitación de nuevos Centros de Atención al Cliente en las localidades de Fram, Itapua Poty, Acahay y Naranjito.  </t>
  </si>
  <si>
    <t xml:space="preserve">Edificación propia adecuada para la atención a clientes de la zona de influencia</t>
  </si>
  <si>
    <t xml:space="preserve">Oficinas habilitadas </t>
  </si>
  <si>
    <t xml:space="preserve">5- Instancias de Participación Ciudadana</t>
  </si>
  <si>
    <t xml:space="preserve">5.1. Canales de Participación Ciudadana existentes a la fecha.</t>
  </si>
  <si>
    <t xml:space="preserve">Denominación</t>
  </si>
  <si>
    <t xml:space="preserve">Dependencia Responsable del Canal de Participación</t>
  </si>
  <si>
    <t xml:space="preserve">Evidencia (Página Web, Buzón de SQR, Etc.)</t>
  </si>
  <si>
    <t xml:space="preserve">Redes sociales</t>
  </si>
  <si>
    <t xml:space="preserve">Facebook, instagram, Twitter</t>
  </si>
  <si>
    <t xml:space="preserve">Comunicación y Prensa</t>
  </si>
  <si>
    <t xml:space="preserve">Pagina web</t>
  </si>
  <si>
    <t xml:space="preserve">Portal de Información pública</t>
  </si>
  <si>
    <t xml:space="preserve">5.2. Aportes y Mejoras resultantes de la Participación Ciudadana</t>
  </si>
  <si>
    <t xml:space="preserve">Propuesta de Mejora</t>
  </si>
  <si>
    <t xml:space="preserve">Canal Utilizado</t>
  </si>
  <si>
    <t xml:space="preserve">Acción o Medida tomada por OEE</t>
  </si>
  <si>
    <t xml:space="preserve">Observaciones</t>
  </si>
  <si>
    <t xml:space="preserve">5.3 Gestión de denuncias </t>
  </si>
  <si>
    <t xml:space="preserve">Ticket Numero</t>
  </si>
  <si>
    <t xml:space="preserve">Fecha Ingreso</t>
  </si>
  <si>
    <t xml:space="preserve">Estado</t>
  </si>
  <si>
    <t xml:space="preserve">Link al Panel de Denuncia de la SENAC</t>
  </si>
  <si>
    <t xml:space="preserve">Incumplimiento de las Obligaciones o transgresiones a prohibiciones Ley 1626 Art. 68, inc. e).</t>
  </si>
  <si>
    <t xml:space="preserve">Recomendación  de la Dirección remitida a Gerencia General. Pendiente de Resolución</t>
  </si>
  <si>
    <t xml:space="preserve"> Informe UII N.º 007 Investigación Preliminar,Recomendación final de la Dirección  a Gerencia General en fecha 12/08/20.</t>
  </si>
  <si>
    <t xml:space="preserve">http://paneldenuncias.senac.gov.py/#/</t>
  </si>
  <si>
    <t xml:space="preserve">En proceso de investigación</t>
  </si>
  <si>
    <t xml:space="preserve">6- Control Interno y Externo</t>
  </si>
  <si>
    <t xml:space="preserve">Informes de Auditorias Internas y Auditorías Externas en el Trimestre</t>
  </si>
  <si>
    <t xml:space="preserve">Auditorias Financieras</t>
  </si>
  <si>
    <t xml:space="preserve">Nro. de Exp.</t>
  </si>
  <si>
    <t xml:space="preserve">Evidencia (Enlace Ley 5282/14)</t>
  </si>
  <si>
    <t xml:space="preserve">Verificación de Caja Chica dpto. Servicios Generales</t>
  </si>
  <si>
    <t xml:space="preserve">http://www.cah.gov.py//ley5282</t>
  </si>
  <si>
    <t xml:space="preserve">Verificación de Caja Chica Gerencia Zonal Norte</t>
  </si>
  <si>
    <t xml:space="preserve">Verificación de Caja Chica Gerencia Zonal Centro Sur</t>
  </si>
  <si>
    <t xml:space="preserve">Verificación de Caja Chica Gerencia Zonal Centro</t>
  </si>
  <si>
    <t xml:space="preserve">Verificación de Caja Chica Gerencia Zonal Sur Este</t>
  </si>
  <si>
    <t xml:space="preserve">Auditorias de Gestión</t>
  </si>
  <si>
    <t xml:space="preserve">Verificación de carpetas clientes CAC Asunción</t>
  </si>
  <si>
    <t xml:space="preserve">Verificación de carpetas clientes CAC Loma Grande</t>
  </si>
  <si>
    <t xml:space="preserve">Inventario de bienes Patrimoniales CAC Loma Grande</t>
  </si>
  <si>
    <t xml:space="preserve">Verificación de carpetas clientes CAC J. A. Saldívar</t>
  </si>
  <si>
    <t xml:space="preserve">Verificación de carpetas clientes CAC Villa Hayes</t>
  </si>
  <si>
    <t xml:space="preserve">Verificación uso de combustible Oficina Central</t>
  </si>
  <si>
    <t xml:space="preserve">Verificación administrativa-financiera CAC Pirapó</t>
  </si>
  <si>
    <t xml:space="preserve">Verificación de carpetas clientes CAC Paraguari</t>
  </si>
  <si>
    <t xml:space="preserve">Verificación administrativa-financiera CAC Cap. Miranda</t>
  </si>
  <si>
    <t xml:space="preserve">Verificación administrativa-financiera CAC Quiindy</t>
  </si>
  <si>
    <t xml:space="preserve">Inventario de bienes Patrimoniales CAC Horqueta</t>
  </si>
  <si>
    <t xml:space="preserve">Verificación de carpetas clientes CAC Ybycui</t>
  </si>
  <si>
    <t xml:space="preserve">Auditorías Externas</t>
  </si>
  <si>
    <t xml:space="preserve">Nro. de Informe</t>
  </si>
  <si>
    <t xml:space="preserve">Auditoria en proceso sobre los EE. FF Ejercicio 2019</t>
  </si>
  <si>
    <t xml:space="preserve">Otros tipos de Auditoria</t>
  </si>
  <si>
    <t xml:space="preserve">No se realizaron en este periodo</t>
  </si>
  <si>
    <t xml:space="preserve">Planes de Mejoramiento elaborados en el Trimestre</t>
  </si>
  <si>
    <t xml:space="preserve">Informe de referencia</t>
  </si>
  <si>
    <t xml:space="preserve">Evidencia (Adjuntar Documento)</t>
  </si>
  <si>
    <t xml:space="preserve">En proceso de elaboración</t>
  </si>
  <si>
    <t xml:space="preserve">7- Descripción cualitativa de logros alcanzados en el trimestre (apoyar con gráficos, cuadros dinámicos que describan lo alcanzado)</t>
  </si>
  <si>
    <t xml:space="preserve">https://www.sfp.gov.py/sfp/articulo/14643-informe-del-cumplimiento-de-la-ley-518914-que-corresponde-al-mes-de-enero-de-2020.html</t>
  </si>
  <si>
    <t xml:space="preserve">https://www.sfp.gov.py/sfp/seccion/65-monitoreo-de-la-ley-518914.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</si>
</sst>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.00\ %"/>
    <numFmt numFmtId="167" formatCode="#,###"/>
    <numFmt numFmtId="168" formatCode="#,##0"/>
    <numFmt numFmtId="169" formatCode="0.0%"/>
    <numFmt numFmtId="170" formatCode="dd/mm/yy"/>
    <numFmt numFmtId="171" formatCode="\ * #,##0&quot;    &quot;;\-* #,##0&quot;    &quot;;\ * \-#&quot;    &quot;;\ @\ "/>
  </numFmts>
  <fonts count="18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4"/>
      <color rgb="FF000000"/>
      <name val="Calibri"/>
      <family val="0"/>
    </font>
    <font>
      <b val="true"/>
      <u val="single"/>
      <sz val="11"/>
      <color rgb="FF000000"/>
      <name val="Calibri"/>
      <family val="0"/>
    </font>
    <font>
      <b val="true"/>
      <sz val="11"/>
      <color rgb="FF000000"/>
      <name val="Calibri"/>
      <family val="0"/>
    </font>
    <font>
      <u val="single"/>
      <sz val="11"/>
      <color rgb="FF000000"/>
      <name val="Calibri"/>
      <family val="0"/>
    </font>
    <font>
      <sz val="10.5"/>
      <color rgb="FF000000"/>
      <name val="Calibri"/>
      <family val="0"/>
    </font>
    <font>
      <sz val="10"/>
      <color rgb="FF000000"/>
      <name val="Calibri"/>
      <family val="0"/>
    </font>
    <font>
      <sz val="10"/>
      <color rgb="FF000000"/>
      <name val="Calibri"/>
      <family val="2"/>
    </font>
    <font>
      <u val="single"/>
      <sz val="10"/>
      <color rgb="FF0000FF"/>
      <name val="Calibri"/>
      <family val="2"/>
    </font>
    <font>
      <u val="single"/>
      <sz val="11"/>
      <color rgb="FF0000FF"/>
      <name val="Calibri"/>
      <family val="2"/>
    </font>
    <font>
      <b val="true"/>
      <sz val="10"/>
      <color rgb="FF000000"/>
      <name val="Calibri"/>
      <family val="0"/>
    </font>
    <font>
      <sz val="10"/>
      <color rgb="FF000000"/>
      <name val="Arial"/>
      <family val="2"/>
    </font>
    <font>
      <sz val="9"/>
      <color rgb="FF000000"/>
      <name val="Calibri"/>
      <family val="0"/>
    </font>
    <font>
      <sz val="12"/>
      <color rgb="FF000000"/>
      <name val="Calibri"/>
      <family val="0"/>
    </font>
    <font>
      <b val="true"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14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1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14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Cantidad de Préstamos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Cantidad de Préstamos 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categories</c:f>
              <c:strCache>
                <c:ptCount val="2"/>
                <c:pt idx="0">
                  <c:v>Tercer Trimestre 2019</c:v>
                </c:pt>
                <c:pt idx="1">
                  <c:v>Tercer Trimestre 2020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2"/>
                <c:pt idx="0">
                  <c:v>12542</c:v>
                </c:pt>
                <c:pt idx="1">
                  <c:v>15545</c:v>
                </c:pt>
              </c:numCache>
            </c:numRef>
          </c:val>
        </c:ser>
        <c:gapWidth val="150"/>
        <c:overlap val="0"/>
        <c:axId val="3729884"/>
        <c:axId val="49233699"/>
      </c:barChart>
      <c:catAx>
        <c:axId val="3729884"/>
        <c:scaling>
          <c:orientation val="minMax"/>
        </c:scaling>
        <c:delete val="0"/>
        <c:axPos val="b"/>
        <c:numFmt formatCode="[$-3C0A]dd/mm/yy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9233699"/>
        <c:crosses val="autoZero"/>
        <c:auto val="1"/>
        <c:lblAlgn val="ctr"/>
        <c:lblOffset val="100"/>
        <c:noMultiLvlLbl val="0"/>
      </c:catAx>
      <c:valAx>
        <c:axId val="4923369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\ * #,##0&quot;    &quot;;\-* #,##0&quot;    &quot;;\ * \-#&quot;    &quot;;\ @\ 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7298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Importe de Préstamos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Importe de Préstamos 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categories</c:f>
              <c:strCache>
                <c:ptCount val="2"/>
                <c:pt idx="0">
                  <c:v>Tercer Trimestre 2019</c:v>
                </c:pt>
                <c:pt idx="1">
                  <c:v>Tercer Trimestre 2020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2"/>
                <c:pt idx="0">
                  <c:v>86653577351</c:v>
                </c:pt>
                <c:pt idx="1">
                  <c:v>132051803353</c:v>
                </c:pt>
              </c:numCache>
            </c:numRef>
          </c:val>
        </c:ser>
        <c:gapWidth val="150"/>
        <c:overlap val="0"/>
        <c:axId val="78281561"/>
        <c:axId val="38533371"/>
      </c:barChart>
      <c:catAx>
        <c:axId val="78281561"/>
        <c:scaling>
          <c:orientation val="minMax"/>
        </c:scaling>
        <c:delete val="0"/>
        <c:axPos val="b"/>
        <c:numFmt formatCode="[$-3C0A]dd/mm/yy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8533371"/>
        <c:crosses val="autoZero"/>
        <c:auto val="1"/>
        <c:lblAlgn val="ctr"/>
        <c:lblOffset val="100"/>
        <c:noMultiLvlLbl val="0"/>
      </c:catAx>
      <c:valAx>
        <c:axId val="3853337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\ * #,##0&quot;    &quot;;\-* #,##0&quot;    &quot;;\ * \-#&quot;    &quot;;\ @\ 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828156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279720</xdr:colOff>
      <xdr:row>280</xdr:row>
      <xdr:rowOff>19080</xdr:rowOff>
    </xdr:from>
    <xdr:to>
      <xdr:col>3</xdr:col>
      <xdr:colOff>696600</xdr:colOff>
      <xdr:row>295</xdr:row>
      <xdr:rowOff>146520</xdr:rowOff>
    </xdr:to>
    <xdr:graphicFrame>
      <xdr:nvGraphicFramePr>
        <xdr:cNvPr id="0" name="1 Gráfico"/>
        <xdr:cNvGraphicFramePr/>
      </xdr:nvGraphicFramePr>
      <xdr:xfrm>
        <a:off x="1092240" y="68800680"/>
        <a:ext cx="5187600" cy="2756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1322640</xdr:colOff>
      <xdr:row>280</xdr:row>
      <xdr:rowOff>58680</xdr:rowOff>
    </xdr:from>
    <xdr:to>
      <xdr:col>5</xdr:col>
      <xdr:colOff>2214360</xdr:colOff>
      <xdr:row>296</xdr:row>
      <xdr:rowOff>10800</xdr:rowOff>
    </xdr:to>
    <xdr:graphicFrame>
      <xdr:nvGraphicFramePr>
        <xdr:cNvPr id="1" name="2 Gráfico"/>
        <xdr:cNvGraphicFramePr/>
      </xdr:nvGraphicFramePr>
      <xdr:xfrm>
        <a:off x="6905880" y="68840280"/>
        <a:ext cx="5978880" cy="2756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ah.gov.py/sites/default/files/documents/link/rend_ctas.pdf" TargetMode="External"/><Relationship Id="rId2" Type="http://schemas.openxmlformats.org/officeDocument/2006/relationships/hyperlink" Target="http://www.cah.gov.py/sites/default/files/documents/link/PEI2019-2023.pdf" TargetMode="External"/><Relationship Id="rId3" Type="http://schemas.openxmlformats.org/officeDocument/2006/relationships/hyperlink" Target="http://www.cah.gov.py/sites/default/files/documents/link/PEI2019-2023.pdf" TargetMode="External"/><Relationship Id="rId4" Type="http://schemas.openxmlformats.org/officeDocument/2006/relationships/hyperlink" Target="http://www.cah.gov.py/sites/default/files/documents/link/PEI2019-2023.pdf" TargetMode="External"/><Relationship Id="rId5" Type="http://schemas.openxmlformats.org/officeDocument/2006/relationships/hyperlink" Target="https://www.sfp.gov.py/sfp/articulo/14643-informe-del-cumplimiento-de-la-ley-518914-que-corresponde-al-mes-de-enero-de-2020" TargetMode="External"/><Relationship Id="rId6" Type="http://schemas.openxmlformats.org/officeDocument/2006/relationships/hyperlink" Target="https://www.sfp.gov.py/sfp/articulo/14660-informe-del-cumplimiento-de-la-ley-518914-que-corresponde" TargetMode="External"/><Relationship Id="rId7" Type="http://schemas.openxmlformats.org/officeDocument/2006/relationships/hyperlink" Target="https://www.sfp.gov.py/sfp/articulo/14690-informe-del-cumplimiento-de-la-ley-518914-que-corresponde-al-mes-de-marzo-de-2020.html" TargetMode="External"/><Relationship Id="rId8" Type="http://schemas.openxmlformats.org/officeDocument/2006/relationships/hyperlink" Target="https://www.sfp.gov.py/sfp/noticia/14768-informe-del-cumplimiento-de-la-ley-518914-que-corresponde-al-mes-de-abril-de-2020.html" TargetMode="External"/><Relationship Id="rId9" Type="http://schemas.openxmlformats.org/officeDocument/2006/relationships/hyperlink" Target="https://www.sfp.gov.py/sfp/articulo/14798-informe-del-cumplimiento-de-la-ley-518914-que-corresponde-al-mes-de-mayo-de-2020" TargetMode="External"/><Relationship Id="rId10" Type="http://schemas.openxmlformats.org/officeDocument/2006/relationships/hyperlink" Target="https://www.sfp.gov.py/sfp/articulo/14818-informe-del-cumplimiento-de-la-ley-518914-que-corresponde-al-mes-de-junio-de-2020" TargetMode="External"/><Relationship Id="rId11" Type="http://schemas.openxmlformats.org/officeDocument/2006/relationships/hyperlink" Target="https://www.sfp.gov.py/sfp/articulo/14849-informe-del-cumplimiento-de-la-ley-518914-que-corresponde-al-mes-de-julio-de-2020" TargetMode="External"/><Relationship Id="rId1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3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4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5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6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7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8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9" Type="http://schemas.openxmlformats.org/officeDocument/2006/relationships/hyperlink" Target="https://informacionpublica.paraguay.gov.py/portal/" TargetMode="External"/><Relationship Id="rId20" Type="http://schemas.openxmlformats.org/officeDocument/2006/relationships/hyperlink" Target="https://www.contrataciones.gov.py/licitaciones/convocatoria/378974-mantenimiento-preventivo-dispositivos-comunicacion-1.html." TargetMode="External"/><Relationship Id="rId21" Type="http://schemas.openxmlformats.org/officeDocument/2006/relationships/hyperlink" Target="https://www.contrataciones.gov.py/licitaciones/convocatoria/378901-servicio-comunicacion-telefonia-celular-1.html." TargetMode="External"/><Relationship Id="rId22" Type="http://schemas.openxmlformats.org/officeDocument/2006/relationships/hyperlink" Target="https://www.contrataciones.gov.py/licitaciones/convocatoria/378962-mantenimiento-preventivo-sistema-informatico-basado-odoo-segundo-llamado-3.html." TargetMode="External"/><Relationship Id="rId23" Type="http://schemas.openxmlformats.org/officeDocument/2006/relationships/hyperlink" Target="https://www.contrataciones.gov.py/licitaciones/convocatoria/378915-adquisicion-telefono-ip-proyector-1.html." TargetMode="External"/><Relationship Id="rId24" Type="http://schemas.openxmlformats.org/officeDocument/2006/relationships/hyperlink" Target="https://www.contrataciones.gov.py/licitaciones/convocatoria/379559-adquisiscion-cubiertas-vehiculos-1.html." TargetMode="External"/><Relationship Id="rId25" Type="http://schemas.openxmlformats.org/officeDocument/2006/relationships/hyperlink" Target="https://www.contrataciones.gov.py/buscador/licitaciones.html?nro_nombre_licitacion=383876&amp;fecha_desde=&amp;fecha_hasta=&amp;tipo_fecha=&amp;convocante_tipo=&amp;convocante_nombre_codigo=&amp;codigo_contratacion=&amp;catalogo%5Bcodigos_catalogo_n4%5D=&amp;page=1&amp;order=&amp;convocante_cod" TargetMode="External"/><Relationship Id="rId26" Type="http://schemas.openxmlformats.org/officeDocument/2006/relationships/hyperlink" Target="https://www.contrataciones.gov.py/buscador/licitaciones.html?nro_nombre_licitacion=378962&amp;fecha_desde=&amp;fecha_hasta=&amp;tipo_fecha=&amp;convocante_tipo=&amp;convocante_nombre_codigo=&amp;codigo_contratacion=&amp;catalogo%5Bcodigos_catalogo_n4%5D=&amp;page=1&amp;order=&amp;convocante_cod" TargetMode="External"/><Relationship Id="rId27" Type="http://schemas.openxmlformats.org/officeDocument/2006/relationships/hyperlink" Target="https://www.contrataciones.gov.py/buscador/licitaciones.html?nro_nombre_licitacion=379559&amp;fecha_desde=&amp;fecha_hasta=&amp;tipo_fecha=&amp;convocante_tipo=&amp;convocante_nombre_codigo=&amp;codigo_contratacion=&amp;catalogo%5Bcodigos_catalogo_n4%5D=&amp;page=&amp;order=&amp;convocante_codi" TargetMode="External"/><Relationship Id="rId28" Type="http://schemas.openxmlformats.org/officeDocument/2006/relationships/hyperlink" Target="https://www.contrataciones.gov.py/buscador/licitaciones.html?nro_nombre_licitacion=379559&amp;fecha_desde=&amp;fecha_hasta=&amp;tipo_fecha=&amp;convocante_tipo=&amp;convocante_nombre_codigo=&amp;codigo_contratacion=&amp;catalogo%5Bcodigos_catalogo_n4%5D=&amp;page=&amp;order=&amp;convocante_codi" TargetMode="External"/><Relationship Id="rId29" Type="http://schemas.openxmlformats.org/officeDocument/2006/relationships/hyperlink" Target="https://www.contrataciones.gov.py/buscador/licitaciones.html?nro_nombre_licitacion=379559&amp;fecha_desde=&amp;fecha_hasta=&amp;tipo_fecha=&amp;convocante_tipo=&amp;convocante_nombre_codigo=&amp;codigo_contratacion=&amp;catalogo%5Bcodigos_catalogo_n4%5D=&amp;page=&amp;order=&amp;convocante_codi" TargetMode="External"/><Relationship Id="rId30" Type="http://schemas.openxmlformats.org/officeDocument/2006/relationships/hyperlink" Target="https://www.contrataciones.gov.py/buscador/licitaciones.html?nro_nombre_licitacion=379559&amp;fecha_desde=&amp;fecha_hasta=&amp;tipo_fecha=&amp;convocante_tipo=&amp;convocante_nombre_codigo=&amp;codigo_contratacion=&amp;catalogo%5Bcodigos_catalogo_n4%5D=&amp;page=&amp;order=&amp;convocante_codi" TargetMode="External"/><Relationship Id="rId31" Type="http://schemas.openxmlformats.org/officeDocument/2006/relationships/hyperlink" Target="https://www.contrataciones.gov.py/buscador/licitaciones.html?nro_nombre_licitacion=379559&amp;fecha_desde=&amp;fecha_hasta=&amp;tipo_fecha=&amp;convocante_tipo=&amp;convocante_nombre_codigo=&amp;codigo_contratacion=&amp;catalogo%5Bcodigos_catalogo_n4%5D=&amp;page=&amp;order=&amp;convocante_codi" TargetMode="External"/><Relationship Id="rId32" Type="http://schemas.openxmlformats.org/officeDocument/2006/relationships/hyperlink" Target="http://www.cah.gov.py//ley5189" TargetMode="External"/><Relationship Id="rId33" Type="http://schemas.openxmlformats.org/officeDocument/2006/relationships/hyperlink" Target="https://informacionpublica.paraguay.gov.py/portal/" TargetMode="External"/><Relationship Id="rId34" Type="http://schemas.openxmlformats.org/officeDocument/2006/relationships/hyperlink" Target="http://paneldenuncias.senac.gov.py/" TargetMode="External"/><Relationship Id="rId35" Type="http://schemas.openxmlformats.org/officeDocument/2006/relationships/hyperlink" Target="http://paneldenuncias.senac.gov.py/" TargetMode="External"/><Relationship Id="rId36" Type="http://schemas.openxmlformats.org/officeDocument/2006/relationships/hyperlink" Target="http://www.cah.gov.py//ley5282" TargetMode="External"/><Relationship Id="rId37" Type="http://schemas.openxmlformats.org/officeDocument/2006/relationships/hyperlink" Target="http://www.cah.gov.py//ley5282" TargetMode="External"/><Relationship Id="rId38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sfp.gov.py/sfp/articulo/14643-informe-del-cumplimiento-de-la-ley-518914-que-corresponde-al-mes-de-enero-de-2020" TargetMode="External"/><Relationship Id="rId2" Type="http://schemas.openxmlformats.org/officeDocument/2006/relationships/hyperlink" Target="https://www.sfp.gov.py/sfp/seccion/65-monitoreo-de-la-ley-518914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I250"/>
  <sheetViews>
    <sheetView showFormulas="false" showGridLines="true" showRowColHeaders="true" showZeros="true" rightToLeft="false" tabSelected="true" showOutlineSymbols="true" defaultGridColor="true" view="normal" topLeftCell="A116" colorId="64" zoomScale="75" zoomScaleNormal="75" zoomScalePageLayoutView="100" workbookViewId="0">
      <selection pane="topLeft" activeCell="A123" activeCellId="0" sqref="A123"/>
    </sheetView>
  </sheetViews>
  <sheetFormatPr defaultColWidth="9.14453125" defaultRowHeight="13.8" zeroHeight="false" outlineLevelRow="0" outlineLevelCol="0"/>
  <cols>
    <col collapsed="false" customWidth="true" hidden="false" outlineLevel="0" max="2" min="2" style="0" width="22.64"/>
    <col collapsed="false" customWidth="true" hidden="false" outlineLevel="0" max="3" min="3" style="0" width="31.02"/>
    <col collapsed="false" customWidth="true" hidden="false" outlineLevel="0" max="4" min="4" style="0" width="26.13"/>
    <col collapsed="false" customWidth="true" hidden="false" outlineLevel="0" max="5" min="5" style="0" width="31.08"/>
    <col collapsed="false" customWidth="true" hidden="false" outlineLevel="0" max="6" min="6" style="0" width="30.72"/>
    <col collapsed="false" customWidth="true" hidden="false" outlineLevel="0" max="7" min="7" style="0" width="18.02"/>
    <col collapsed="false" customWidth="true" hidden="false" outlineLevel="0" max="8" min="8" style="0" width="14.85"/>
  </cols>
  <sheetData>
    <row r="3" customFormat="false" ht="17.35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</row>
    <row r="5" customFormat="false" ht="13.8" hidden="false" customHeight="false" outlineLevel="0" collapsed="false">
      <c r="A5" s="2" t="s">
        <v>1</v>
      </c>
    </row>
    <row r="6" customFormat="false" ht="13.8" hidden="false" customHeight="false" outlineLevel="0" collapsed="false">
      <c r="A6" s="3" t="s">
        <v>2</v>
      </c>
      <c r="B6" s="3"/>
      <c r="C6" s="4"/>
    </row>
    <row r="7" customFormat="false" ht="13.8" hidden="false" customHeight="false" outlineLevel="0" collapsed="false">
      <c r="A7" s="5" t="s">
        <v>3</v>
      </c>
    </row>
    <row r="8" customFormat="false" ht="13.8" hidden="false" customHeight="false" outlineLevel="0" collapsed="false">
      <c r="A8" s="5" t="s">
        <v>4</v>
      </c>
    </row>
    <row r="9" customFormat="false" ht="13.8" hidden="false" customHeight="true" outlineLevel="0" collapsed="false">
      <c r="A9" s="6" t="s">
        <v>5</v>
      </c>
      <c r="B9" s="6"/>
      <c r="C9" s="6"/>
      <c r="D9" s="6"/>
      <c r="E9" s="6"/>
      <c r="F9" s="6"/>
      <c r="G9" s="6"/>
      <c r="H9" s="6"/>
    </row>
    <row r="10" customFormat="false" ht="13.8" hidden="false" customHeight="false" outlineLevel="0" collapsed="false">
      <c r="A10" s="6"/>
      <c r="B10" s="6"/>
      <c r="C10" s="6"/>
      <c r="D10" s="6"/>
      <c r="E10" s="6"/>
      <c r="F10" s="6"/>
      <c r="G10" s="6"/>
      <c r="H10" s="6"/>
    </row>
    <row r="11" customFormat="false" ht="13.8" hidden="false" customHeight="false" outlineLevel="0" collapsed="false">
      <c r="A11" s="6"/>
      <c r="B11" s="6"/>
      <c r="C11" s="6"/>
      <c r="D11" s="6"/>
      <c r="E11" s="6"/>
      <c r="F11" s="6"/>
      <c r="G11" s="6"/>
      <c r="H11" s="6"/>
    </row>
    <row r="12" customFormat="false" ht="13.8" hidden="false" customHeight="false" outlineLevel="0" collapsed="false">
      <c r="A12" s="6"/>
      <c r="B12" s="6"/>
      <c r="C12" s="6"/>
      <c r="D12" s="6"/>
      <c r="E12" s="6"/>
      <c r="F12" s="6"/>
      <c r="G12" s="6"/>
      <c r="H12" s="6"/>
    </row>
    <row r="13" customFormat="false" ht="13.8" hidden="false" customHeight="false" outlineLevel="0" collapsed="false">
      <c r="A13" s="6"/>
      <c r="B13" s="6"/>
      <c r="C13" s="6"/>
      <c r="D13" s="6"/>
      <c r="E13" s="6"/>
      <c r="F13" s="6"/>
      <c r="G13" s="6"/>
      <c r="H13" s="6"/>
    </row>
    <row r="14" customFormat="false" ht="13.8" hidden="false" customHeight="false" outlineLevel="0" collapsed="false">
      <c r="A14" s="6"/>
      <c r="B14" s="6"/>
      <c r="C14" s="6"/>
      <c r="D14" s="6"/>
      <c r="E14" s="6"/>
      <c r="F14" s="6"/>
      <c r="G14" s="6"/>
      <c r="H14" s="6"/>
    </row>
    <row r="16" customFormat="false" ht="13.8" hidden="false" customHeight="false" outlineLevel="0" collapsed="false">
      <c r="A16" s="5" t="s">
        <v>6</v>
      </c>
    </row>
    <row r="17" customFormat="false" ht="13.8" hidden="false" customHeight="true" outlineLevel="0" collapsed="false">
      <c r="A17" s="6" t="s">
        <v>7</v>
      </c>
      <c r="B17" s="6"/>
      <c r="C17" s="6"/>
      <c r="D17" s="6"/>
      <c r="E17" s="6"/>
      <c r="F17" s="6"/>
      <c r="G17" s="6"/>
      <c r="H17" s="6"/>
    </row>
    <row r="18" customFormat="false" ht="13.8" hidden="false" customHeight="false" outlineLevel="0" collapsed="false">
      <c r="A18" s="6"/>
      <c r="B18" s="6"/>
      <c r="C18" s="6"/>
      <c r="D18" s="6"/>
      <c r="E18" s="6"/>
      <c r="F18" s="6"/>
      <c r="G18" s="6"/>
      <c r="H18" s="6"/>
    </row>
    <row r="19" customFormat="false" ht="13.8" hidden="false" customHeight="false" outlineLevel="0" collapsed="false">
      <c r="A19" s="6"/>
      <c r="B19" s="6"/>
      <c r="C19" s="6"/>
      <c r="D19" s="6"/>
      <c r="E19" s="6"/>
      <c r="F19" s="6"/>
      <c r="G19" s="6"/>
      <c r="H19" s="6"/>
    </row>
    <row r="20" customFormat="false" ht="13.8" hidden="false" customHeight="false" outlineLevel="0" collapsed="false">
      <c r="A20" s="6"/>
      <c r="B20" s="6"/>
      <c r="C20" s="6"/>
      <c r="D20" s="6"/>
      <c r="E20" s="6"/>
      <c r="F20" s="6"/>
      <c r="G20" s="6"/>
      <c r="H20" s="6"/>
    </row>
    <row r="21" customFormat="false" ht="13.8" hidden="false" customHeight="false" outlineLevel="0" collapsed="false">
      <c r="A21" s="6"/>
      <c r="B21" s="6"/>
      <c r="C21" s="6"/>
      <c r="D21" s="6"/>
      <c r="E21" s="6"/>
      <c r="F21" s="6"/>
      <c r="G21" s="6"/>
      <c r="H21" s="6"/>
    </row>
    <row r="22" customFormat="false" ht="13.8" hidden="false" customHeight="false" outlineLevel="0" collapsed="false">
      <c r="A22" s="6"/>
      <c r="B22" s="6"/>
      <c r="C22" s="6"/>
      <c r="D22" s="6"/>
      <c r="E22" s="6"/>
      <c r="F22" s="6"/>
      <c r="G22" s="6"/>
      <c r="H22" s="6"/>
    </row>
    <row r="24" customFormat="false" ht="14.9" hidden="false" customHeight="true" outlineLevel="0" collapsed="false">
      <c r="A24" s="7" t="s">
        <v>8</v>
      </c>
      <c r="B24" s="7"/>
      <c r="C24" s="7"/>
      <c r="D24" s="7"/>
      <c r="E24" s="7"/>
      <c r="F24" s="7"/>
      <c r="G24" s="5"/>
      <c r="H24" s="5"/>
      <c r="I24" s="5"/>
    </row>
    <row r="26" customFormat="false" ht="14.9" hidden="false" customHeight="false" outlineLevel="0" collapsed="false">
      <c r="A26" s="8" t="s">
        <v>9</v>
      </c>
      <c r="B26" s="8" t="s">
        <v>10</v>
      </c>
      <c r="C26" s="8" t="s">
        <v>11</v>
      </c>
      <c r="D26" s="9" t="s">
        <v>12</v>
      </c>
    </row>
    <row r="27" customFormat="false" ht="22.7" hidden="false" customHeight="true" outlineLevel="0" collapsed="false">
      <c r="A27" s="8" t="n">
        <v>1</v>
      </c>
      <c r="B27" s="10" t="s">
        <v>13</v>
      </c>
      <c r="C27" s="11" t="s">
        <v>14</v>
      </c>
      <c r="D27" s="12" t="s">
        <v>15</v>
      </c>
    </row>
    <row r="28" customFormat="false" ht="22.7" hidden="false" customHeight="true" outlineLevel="0" collapsed="false">
      <c r="A28" s="8" t="n">
        <v>2</v>
      </c>
      <c r="B28" s="11" t="s">
        <v>16</v>
      </c>
      <c r="C28" s="11" t="s">
        <v>17</v>
      </c>
      <c r="D28" s="13" t="s">
        <v>18</v>
      </c>
    </row>
    <row r="29" customFormat="false" ht="22.7" hidden="false" customHeight="true" outlineLevel="0" collapsed="false">
      <c r="A29" s="8" t="n">
        <v>3</v>
      </c>
      <c r="B29" s="11" t="s">
        <v>19</v>
      </c>
      <c r="C29" s="11" t="s">
        <v>20</v>
      </c>
      <c r="D29" s="13" t="s">
        <v>18</v>
      </c>
    </row>
    <row r="30" customFormat="false" ht="22.7" hidden="false" customHeight="true" outlineLevel="0" collapsed="false">
      <c r="A30" s="8" t="n">
        <v>4</v>
      </c>
      <c r="B30" s="11" t="s">
        <v>21</v>
      </c>
      <c r="C30" s="11" t="s">
        <v>22</v>
      </c>
      <c r="D30" s="13" t="s">
        <v>23</v>
      </c>
    </row>
    <row r="31" customFormat="false" ht="50" hidden="false" customHeight="true" outlineLevel="0" collapsed="false">
      <c r="A31" s="8" t="n">
        <v>6</v>
      </c>
      <c r="B31" s="11" t="s">
        <v>24</v>
      </c>
      <c r="C31" s="11" t="s">
        <v>25</v>
      </c>
      <c r="D31" s="14" t="s">
        <v>26</v>
      </c>
    </row>
    <row r="32" customFormat="false" ht="22" hidden="false" customHeight="true" outlineLevel="0" collapsed="false">
      <c r="A32" s="8" t="n">
        <v>7</v>
      </c>
      <c r="B32" s="15" t="s">
        <v>27</v>
      </c>
      <c r="C32" s="11" t="s">
        <v>28</v>
      </c>
      <c r="D32" s="13" t="s">
        <v>29</v>
      </c>
    </row>
    <row r="33" customFormat="false" ht="33" hidden="false" customHeight="true" outlineLevel="0" collapsed="false">
      <c r="A33" s="8" t="n">
        <v>8</v>
      </c>
      <c r="B33" s="11" t="s">
        <v>30</v>
      </c>
      <c r="C33" s="11" t="s">
        <v>31</v>
      </c>
      <c r="D33" s="16" t="s">
        <v>32</v>
      </c>
    </row>
    <row r="34" customFormat="false" ht="19" hidden="false" customHeight="true" outlineLevel="0" collapsed="false">
      <c r="A34" s="8" t="n">
        <v>9</v>
      </c>
      <c r="B34" s="11" t="s">
        <v>33</v>
      </c>
      <c r="C34" s="11" t="s">
        <v>34</v>
      </c>
      <c r="D34" s="13" t="s">
        <v>35</v>
      </c>
    </row>
    <row r="37" customFormat="false" ht="13.8" hidden="false" customHeight="false" outlineLevel="0" collapsed="false">
      <c r="A37" s="2" t="s">
        <v>36</v>
      </c>
      <c r="B37" s="2"/>
      <c r="C37" s="2"/>
    </row>
    <row r="38" customFormat="false" ht="13.8" hidden="false" customHeight="false" outlineLevel="0" collapsed="false">
      <c r="A38" s="17" t="s">
        <v>37</v>
      </c>
      <c r="B38" s="17"/>
      <c r="C38" s="17"/>
    </row>
    <row r="39" customFormat="false" ht="14.9" hidden="false" customHeight="false" outlineLevel="0" collapsed="false">
      <c r="A39" s="18" t="s">
        <v>38</v>
      </c>
      <c r="B39" s="18"/>
      <c r="C39" s="19"/>
    </row>
    <row r="40" customFormat="false" ht="13.8" hidden="false" customHeight="false" outlineLevel="0" collapsed="false">
      <c r="A40" s="5"/>
      <c r="B40" s="5"/>
      <c r="C40" s="5"/>
    </row>
    <row r="41" customFormat="false" ht="13.8" hidden="false" customHeight="true" outlineLevel="0" collapsed="false">
      <c r="A41" s="7" t="s">
        <v>39</v>
      </c>
      <c r="B41" s="7"/>
      <c r="C41" s="7"/>
      <c r="D41" s="7"/>
      <c r="E41" s="7"/>
      <c r="F41" s="7"/>
    </row>
    <row r="42" customFormat="false" ht="13.8" hidden="false" customHeight="false" outlineLevel="0" collapsed="false">
      <c r="A42" s="7"/>
      <c r="B42" s="7"/>
      <c r="C42" s="7"/>
      <c r="D42" s="7"/>
      <c r="E42" s="7"/>
      <c r="F42" s="7"/>
    </row>
    <row r="43" customFormat="false" ht="13.8" hidden="false" customHeight="false" outlineLevel="0" collapsed="false">
      <c r="A43" s="7"/>
      <c r="B43" s="7"/>
      <c r="C43" s="7"/>
      <c r="D43" s="7"/>
      <c r="E43" s="7"/>
      <c r="F43" s="7"/>
    </row>
    <row r="45" customFormat="false" ht="25.35" hidden="false" customHeight="false" outlineLevel="0" collapsed="false">
      <c r="A45" s="20" t="s">
        <v>40</v>
      </c>
      <c r="B45" s="21" t="s">
        <v>41</v>
      </c>
      <c r="C45" s="21" t="s">
        <v>42</v>
      </c>
      <c r="D45" s="21" t="s">
        <v>43</v>
      </c>
      <c r="E45" s="9" t="s">
        <v>44</v>
      </c>
    </row>
    <row r="46" customFormat="false" ht="41.75" hidden="false" customHeight="false" outlineLevel="0" collapsed="false">
      <c r="A46" s="21" t="s">
        <v>45</v>
      </c>
      <c r="B46" s="6" t="s">
        <v>46</v>
      </c>
      <c r="C46" s="21" t="s">
        <v>47</v>
      </c>
      <c r="D46" s="21" t="s">
        <v>48</v>
      </c>
      <c r="E46" s="22" t="s">
        <v>49</v>
      </c>
    </row>
    <row r="47" customFormat="false" ht="41.75" hidden="false" customHeight="false" outlineLevel="0" collapsed="false">
      <c r="A47" s="21" t="s">
        <v>50</v>
      </c>
      <c r="B47" s="6" t="s">
        <v>51</v>
      </c>
      <c r="C47" s="21" t="s">
        <v>52</v>
      </c>
      <c r="D47" s="21" t="s">
        <v>53</v>
      </c>
      <c r="E47" s="22" t="s">
        <v>49</v>
      </c>
    </row>
    <row r="48" customFormat="false" ht="28.35" hidden="false" customHeight="false" outlineLevel="0" collapsed="false">
      <c r="A48" s="21" t="s">
        <v>54</v>
      </c>
      <c r="B48" s="6" t="s">
        <v>55</v>
      </c>
      <c r="C48" s="21" t="s">
        <v>47</v>
      </c>
      <c r="D48" s="21" t="s">
        <v>56</v>
      </c>
      <c r="E48" s="22" t="s">
        <v>49</v>
      </c>
    </row>
    <row r="50" customFormat="false" ht="13.8" hidden="false" customHeight="false" outlineLevel="0" collapsed="false">
      <c r="A50" s="2" t="s">
        <v>57</v>
      </c>
    </row>
    <row r="51" customFormat="false" ht="13.8" hidden="false" customHeight="false" outlineLevel="0" collapsed="false">
      <c r="A51" s="17" t="s">
        <v>58</v>
      </c>
    </row>
    <row r="52" customFormat="false" ht="28.35" hidden="false" customHeight="true" outlineLevel="0" collapsed="false">
      <c r="A52" s="21" t="s">
        <v>59</v>
      </c>
      <c r="B52" s="21" t="s">
        <v>60</v>
      </c>
      <c r="C52" s="21" t="s">
        <v>61</v>
      </c>
      <c r="D52" s="21"/>
      <c r="E52" s="21"/>
    </row>
    <row r="53" customFormat="false" ht="14.9" hidden="false" customHeight="false" outlineLevel="0" collapsed="false">
      <c r="A53" s="21" t="s">
        <v>62</v>
      </c>
      <c r="B53" s="21" t="s">
        <v>63</v>
      </c>
      <c r="C53" s="23" t="s">
        <v>64</v>
      </c>
      <c r="D53" s="23"/>
      <c r="E53" s="23"/>
      <c r="F53" s="23"/>
    </row>
    <row r="54" customFormat="false" ht="14.9" hidden="false" customHeight="false" outlineLevel="0" collapsed="false">
      <c r="A54" s="21" t="s">
        <v>65</v>
      </c>
      <c r="B54" s="21" t="s">
        <v>63</v>
      </c>
      <c r="C54" s="24" t="s">
        <v>66</v>
      </c>
      <c r="D54" s="24"/>
      <c r="E54" s="24"/>
      <c r="F54" s="24"/>
    </row>
    <row r="55" customFormat="false" ht="14.9" hidden="false" customHeight="true" outlineLevel="0" collapsed="false">
      <c r="A55" s="21" t="s">
        <v>67</v>
      </c>
      <c r="B55" s="21" t="s">
        <v>63</v>
      </c>
      <c r="C55" s="25" t="s">
        <v>68</v>
      </c>
      <c r="D55" s="25"/>
      <c r="E55" s="25"/>
      <c r="F55" s="25"/>
    </row>
    <row r="56" customFormat="false" ht="14.9" hidden="false" customHeight="false" outlineLevel="0" collapsed="false">
      <c r="A56" s="21" t="s">
        <v>69</v>
      </c>
      <c r="B56" s="26" t="n">
        <v>1</v>
      </c>
      <c r="C56" s="27" t="s">
        <v>70</v>
      </c>
      <c r="D56" s="27"/>
      <c r="E56" s="27"/>
      <c r="F56" s="27"/>
    </row>
    <row r="57" customFormat="false" ht="14.9" hidden="false" customHeight="false" outlineLevel="0" collapsed="false">
      <c r="A57" s="21" t="s">
        <v>71</v>
      </c>
      <c r="B57" s="26" t="n">
        <v>1</v>
      </c>
      <c r="C57" s="27" t="s">
        <v>72</v>
      </c>
      <c r="D57" s="27"/>
      <c r="E57" s="27"/>
      <c r="F57" s="27"/>
    </row>
    <row r="58" customFormat="false" ht="14.9" hidden="false" customHeight="false" outlineLevel="0" collapsed="false">
      <c r="A58" s="21" t="s">
        <v>73</v>
      </c>
      <c r="B58" s="26" t="n">
        <v>1</v>
      </c>
      <c r="C58" s="24" t="s">
        <v>74</v>
      </c>
      <c r="D58" s="24"/>
      <c r="E58" s="24"/>
      <c r="F58" s="24"/>
    </row>
    <row r="59" customFormat="false" ht="14.9" hidden="false" customHeight="false" outlineLevel="0" collapsed="false">
      <c r="A59" s="21" t="s">
        <v>75</v>
      </c>
      <c r="B59" s="26" t="n">
        <v>1</v>
      </c>
      <c r="C59" s="24" t="s">
        <v>76</v>
      </c>
      <c r="D59" s="24"/>
      <c r="E59" s="24"/>
      <c r="F59" s="24"/>
    </row>
    <row r="60" customFormat="false" ht="14.9" hidden="false" customHeight="false" outlineLevel="0" collapsed="false">
      <c r="A60" s="21" t="s">
        <v>77</v>
      </c>
      <c r="B60" s="26"/>
      <c r="C60" s="28"/>
      <c r="D60" s="28"/>
      <c r="E60" s="28"/>
    </row>
    <row r="61" customFormat="false" ht="14.9" hidden="false" customHeight="false" outlineLevel="0" collapsed="false">
      <c r="A61" s="21" t="s">
        <v>78</v>
      </c>
      <c r="B61" s="26"/>
      <c r="C61" s="28"/>
      <c r="D61" s="28"/>
      <c r="E61" s="28"/>
    </row>
    <row r="63" customFormat="false" ht="13.8" hidden="false" customHeight="false" outlineLevel="0" collapsed="false">
      <c r="A63" s="2" t="s">
        <v>79</v>
      </c>
    </row>
    <row r="64" customFormat="false" ht="28.35" hidden="false" customHeight="false" outlineLevel="0" collapsed="false">
      <c r="A64" s="21" t="s">
        <v>59</v>
      </c>
      <c r="B64" s="21" t="s">
        <v>60</v>
      </c>
      <c r="C64" s="21" t="s">
        <v>80</v>
      </c>
    </row>
    <row r="65" customFormat="false" ht="14.9" hidden="false" customHeight="false" outlineLevel="0" collapsed="false">
      <c r="A65" s="21" t="s">
        <v>62</v>
      </c>
      <c r="B65" s="26" t="n">
        <v>1</v>
      </c>
      <c r="C65" s="21" t="s">
        <v>81</v>
      </c>
    </row>
    <row r="66" customFormat="false" ht="14.9" hidden="false" customHeight="false" outlineLevel="0" collapsed="false">
      <c r="A66" s="21" t="s">
        <v>65</v>
      </c>
      <c r="B66" s="26" t="n">
        <v>1</v>
      </c>
      <c r="C66" s="21" t="s">
        <v>81</v>
      </c>
    </row>
    <row r="67" customFormat="false" ht="14.9" hidden="false" customHeight="false" outlineLevel="0" collapsed="false">
      <c r="A67" s="21" t="s">
        <v>67</v>
      </c>
      <c r="B67" s="26" t="n">
        <v>1</v>
      </c>
      <c r="C67" s="21" t="s">
        <v>81</v>
      </c>
    </row>
    <row r="68" customFormat="false" ht="14.9" hidden="false" customHeight="false" outlineLevel="0" collapsed="false">
      <c r="A68" s="21" t="s">
        <v>69</v>
      </c>
      <c r="B68" s="26" t="n">
        <v>0.8833</v>
      </c>
      <c r="C68" s="21" t="s">
        <v>81</v>
      </c>
    </row>
    <row r="69" customFormat="false" ht="14.9" hidden="false" customHeight="false" outlineLevel="0" collapsed="false">
      <c r="A69" s="21" t="s">
        <v>82</v>
      </c>
      <c r="B69" s="26" t="n">
        <v>1</v>
      </c>
      <c r="C69" s="21" t="s">
        <v>81</v>
      </c>
    </row>
    <row r="70" customFormat="false" ht="14.9" hidden="false" customHeight="false" outlineLevel="0" collapsed="false">
      <c r="A70" s="21" t="s">
        <v>73</v>
      </c>
      <c r="B70" s="26" t="n">
        <v>1</v>
      </c>
      <c r="C70" s="21" t="s">
        <v>81</v>
      </c>
    </row>
    <row r="71" customFormat="false" ht="14.9" hidden="false" customHeight="false" outlineLevel="0" collapsed="false">
      <c r="A71" s="21" t="s">
        <v>75</v>
      </c>
      <c r="B71" s="26" t="n">
        <v>1</v>
      </c>
      <c r="C71" s="21" t="s">
        <v>81</v>
      </c>
    </row>
    <row r="72" customFormat="false" ht="14.9" hidden="false" customHeight="false" outlineLevel="0" collapsed="false">
      <c r="A72" s="21" t="s">
        <v>77</v>
      </c>
      <c r="B72" s="26"/>
      <c r="C72" s="21"/>
    </row>
    <row r="73" customFormat="false" ht="14.9" hidden="false" customHeight="false" outlineLevel="0" collapsed="false">
      <c r="A73" s="21" t="s">
        <v>78</v>
      </c>
      <c r="B73" s="26"/>
      <c r="C73" s="21"/>
    </row>
    <row r="75" customFormat="false" ht="13.8" hidden="false" customHeight="false" outlineLevel="0" collapsed="false">
      <c r="A75" s="2" t="s">
        <v>83</v>
      </c>
    </row>
    <row r="76" customFormat="false" ht="13.8" hidden="false" customHeight="false" outlineLevel="0" collapsed="false">
      <c r="A76" s="4"/>
    </row>
    <row r="77" customFormat="false" ht="13.8" hidden="false" customHeight="false" outlineLevel="0" collapsed="false">
      <c r="A77" s="9" t="s">
        <v>59</v>
      </c>
      <c r="B77" s="9" t="s">
        <v>84</v>
      </c>
      <c r="C77" s="9" t="s">
        <v>85</v>
      </c>
      <c r="D77" s="9" t="s">
        <v>86</v>
      </c>
      <c r="E77" s="9" t="s">
        <v>87</v>
      </c>
    </row>
    <row r="78" customFormat="false" ht="13.8" hidden="false" customHeight="false" outlineLevel="0" collapsed="false">
      <c r="A78" s="12" t="s">
        <v>62</v>
      </c>
      <c r="B78" s="9" t="n">
        <v>0</v>
      </c>
      <c r="C78" s="9" t="n">
        <v>0</v>
      </c>
      <c r="D78" s="9" t="n">
        <v>0</v>
      </c>
      <c r="E78" s="9" t="s">
        <v>88</v>
      </c>
      <c r="F78" s="9"/>
    </row>
    <row r="79" customFormat="false" ht="13.8" hidden="false" customHeight="false" outlineLevel="0" collapsed="false">
      <c r="A79" s="12" t="s">
        <v>65</v>
      </c>
      <c r="B79" s="9" t="n">
        <v>2</v>
      </c>
      <c r="C79" s="9" t="n">
        <v>2</v>
      </c>
      <c r="D79" s="9" t="n">
        <v>0</v>
      </c>
      <c r="E79" s="9"/>
      <c r="F79" s="9"/>
    </row>
    <row r="80" customFormat="false" ht="13.8" hidden="false" customHeight="false" outlineLevel="0" collapsed="false">
      <c r="A80" s="12" t="s">
        <v>67</v>
      </c>
      <c r="B80" s="9" t="n">
        <v>1</v>
      </c>
      <c r="C80" s="9" t="n">
        <v>1</v>
      </c>
      <c r="D80" s="9" t="n">
        <v>0</v>
      </c>
      <c r="E80" s="9"/>
      <c r="F80" s="9"/>
    </row>
    <row r="81" customFormat="false" ht="13.8" hidden="false" customHeight="false" outlineLevel="0" collapsed="false">
      <c r="A81" s="12" t="s">
        <v>69</v>
      </c>
      <c r="B81" s="9" t="n">
        <v>0</v>
      </c>
      <c r="C81" s="9" t="n">
        <v>0</v>
      </c>
      <c r="D81" s="9" t="n">
        <v>0</v>
      </c>
      <c r="E81" s="9"/>
      <c r="F81" s="9"/>
    </row>
    <row r="82" customFormat="false" ht="13.8" hidden="false" customHeight="false" outlineLevel="0" collapsed="false">
      <c r="A82" s="12" t="s">
        <v>82</v>
      </c>
      <c r="B82" s="9" t="n">
        <v>0</v>
      </c>
      <c r="C82" s="9" t="n">
        <v>0</v>
      </c>
      <c r="D82" s="9" t="n">
        <v>0</v>
      </c>
      <c r="E82" s="9"/>
      <c r="F82" s="9"/>
      <c r="G82" s="18"/>
    </row>
    <row r="83" customFormat="false" ht="13.8" hidden="false" customHeight="false" outlineLevel="0" collapsed="false">
      <c r="A83" s="12" t="s">
        <v>73</v>
      </c>
      <c r="B83" s="9" t="n">
        <v>1</v>
      </c>
      <c r="C83" s="9" t="n">
        <v>1</v>
      </c>
      <c r="D83" s="9" t="n">
        <v>0</v>
      </c>
      <c r="E83" s="9"/>
      <c r="F83" s="9"/>
    </row>
    <row r="84" customFormat="false" ht="13.8" hidden="false" customHeight="false" outlineLevel="0" collapsed="false">
      <c r="A84" s="12" t="s">
        <v>89</v>
      </c>
      <c r="B84" s="9" t="n">
        <v>0</v>
      </c>
      <c r="C84" s="9" t="n">
        <v>0</v>
      </c>
      <c r="D84" s="9" t="n">
        <v>0</v>
      </c>
      <c r="E84" s="9"/>
      <c r="F84" s="9"/>
    </row>
    <row r="85" customFormat="false" ht="13.8" hidden="false" customHeight="false" outlineLevel="0" collapsed="false">
      <c r="A85" s="12" t="s">
        <v>77</v>
      </c>
      <c r="B85" s="9" t="n">
        <v>1</v>
      </c>
      <c r="C85" s="9" t="n">
        <v>1</v>
      </c>
      <c r="D85" s="9" t="n">
        <v>0</v>
      </c>
      <c r="E85" s="9"/>
      <c r="F85" s="9"/>
    </row>
    <row r="86" customFormat="false" ht="13.8" hidden="false" customHeight="false" outlineLevel="0" collapsed="false">
      <c r="A86" s="12" t="s">
        <v>78</v>
      </c>
      <c r="B86" s="9" t="n">
        <v>2</v>
      </c>
      <c r="C86" s="9" t="n">
        <v>2</v>
      </c>
      <c r="D86" s="9" t="n">
        <v>0</v>
      </c>
      <c r="E86" s="9"/>
      <c r="F86" s="9"/>
    </row>
    <row r="87" customFormat="false" ht="13.8" hidden="false" customHeight="false" outlineLevel="0" collapsed="false">
      <c r="A87" s="12"/>
      <c r="B87" s="9"/>
      <c r="C87" s="9"/>
      <c r="D87" s="9"/>
      <c r="E87" s="12"/>
    </row>
    <row r="89" customFormat="false" ht="13.8" hidden="false" customHeight="false" outlineLevel="0" collapsed="false">
      <c r="A89" s="2" t="s">
        <v>90</v>
      </c>
    </row>
    <row r="90" customFormat="false" ht="13.8" hidden="false" customHeight="false" outlineLevel="0" collapsed="false">
      <c r="A90" s="12" t="s">
        <v>91</v>
      </c>
      <c r="B90" s="12" t="s">
        <v>92</v>
      </c>
      <c r="C90" s="12" t="s">
        <v>93</v>
      </c>
      <c r="D90" s="12" t="s">
        <v>94</v>
      </c>
      <c r="E90" s="9" t="s">
        <v>95</v>
      </c>
      <c r="F90" s="9" t="s">
        <v>96</v>
      </c>
      <c r="G90" s="12" t="s">
        <v>97</v>
      </c>
      <c r="H90" s="12" t="s">
        <v>98</v>
      </c>
      <c r="I90" s="29"/>
    </row>
    <row r="91" customFormat="false" ht="68.65" hidden="false" customHeight="false" outlineLevel="0" collapsed="false">
      <c r="A91" s="9" t="n">
        <v>1</v>
      </c>
      <c r="B91" s="12" t="s">
        <v>99</v>
      </c>
      <c r="C91" s="30" t="s">
        <v>100</v>
      </c>
      <c r="D91" s="31"/>
      <c r="E91" s="30" t="s">
        <v>101</v>
      </c>
      <c r="F91" s="32" t="n">
        <v>552803145936</v>
      </c>
      <c r="G91" s="33" t="n">
        <v>0.6514</v>
      </c>
      <c r="H91" s="12"/>
      <c r="I91" s="29"/>
    </row>
    <row r="92" customFormat="false" ht="41.75" hidden="false" customHeight="false" outlineLevel="0" collapsed="false">
      <c r="A92" s="9" t="n">
        <v>2</v>
      </c>
      <c r="B92" s="30" t="s">
        <v>102</v>
      </c>
      <c r="C92" s="12" t="s">
        <v>103</v>
      </c>
      <c r="D92" s="30" t="s">
        <v>104</v>
      </c>
      <c r="E92" s="9" t="s">
        <v>105</v>
      </c>
      <c r="F92" s="34" t="n">
        <v>21554949295</v>
      </c>
      <c r="G92" s="35" t="n">
        <v>0.888</v>
      </c>
      <c r="H92" s="12"/>
      <c r="I92" s="29"/>
    </row>
    <row r="94" customFormat="false" ht="13.8" hidden="false" customHeight="false" outlineLevel="0" collapsed="false">
      <c r="A94" s="2" t="s">
        <v>106</v>
      </c>
    </row>
    <row r="95" customFormat="false" ht="13.8" hidden="false" customHeight="false" outlineLevel="0" collapsed="false">
      <c r="C95" s="36" t="s">
        <v>107</v>
      </c>
      <c r="D95" s="36"/>
      <c r="E95" s="36"/>
      <c r="F95" s="36"/>
      <c r="G95" s="36" t="s">
        <v>108</v>
      </c>
      <c r="H95" s="36"/>
      <c r="I95" s="29"/>
    </row>
    <row r="96" customFormat="false" ht="13.8" hidden="false" customHeight="false" outlineLevel="0" collapsed="false">
      <c r="A96" s="12" t="s">
        <v>91</v>
      </c>
      <c r="B96" s="12" t="s">
        <v>92</v>
      </c>
      <c r="C96" s="37" t="s">
        <v>109</v>
      </c>
      <c r="D96" s="37" t="s">
        <v>110</v>
      </c>
      <c r="E96" s="37" t="s">
        <v>111</v>
      </c>
      <c r="F96" s="36" t="s">
        <v>112</v>
      </c>
      <c r="G96" s="36"/>
      <c r="H96" s="36"/>
      <c r="I96" s="29"/>
    </row>
    <row r="97" customFormat="false" ht="13.8" hidden="false" customHeight="false" outlineLevel="0" collapsed="false">
      <c r="A97" s="12"/>
      <c r="B97" s="12"/>
      <c r="C97" s="37"/>
      <c r="D97" s="37"/>
      <c r="E97" s="37"/>
      <c r="F97" s="37"/>
      <c r="G97" s="36"/>
      <c r="H97" s="36"/>
      <c r="I97" s="29"/>
    </row>
    <row r="98" customFormat="false" ht="13.8" hidden="false" customHeight="false" outlineLevel="0" collapsed="false">
      <c r="A98" s="12"/>
      <c r="B98" s="12"/>
      <c r="C98" s="37"/>
      <c r="D98" s="37"/>
      <c r="E98" s="37"/>
      <c r="F98" s="37"/>
      <c r="G98" s="36"/>
      <c r="H98" s="36"/>
      <c r="I98" s="29"/>
    </row>
    <row r="100" customFormat="false" ht="13.8" hidden="false" customHeight="false" outlineLevel="0" collapsed="false">
      <c r="A100" s="2" t="s">
        <v>113</v>
      </c>
    </row>
    <row r="101" customFormat="false" ht="55.2" hidden="false" customHeight="false" outlineLevel="0" collapsed="false">
      <c r="A101" s="19" t="s">
        <v>91</v>
      </c>
      <c r="B101" s="19" t="s">
        <v>92</v>
      </c>
      <c r="C101" s="19" t="s">
        <v>93</v>
      </c>
      <c r="D101" s="19" t="s">
        <v>114</v>
      </c>
      <c r="E101" s="19" t="s">
        <v>95</v>
      </c>
      <c r="F101" s="19" t="s">
        <v>97</v>
      </c>
      <c r="G101" s="12" t="s">
        <v>115</v>
      </c>
      <c r="H101" s="21" t="s">
        <v>116</v>
      </c>
      <c r="I101" s="29"/>
    </row>
    <row r="102" customFormat="false" ht="55.2" hidden="false" customHeight="false" outlineLevel="0" collapsed="false">
      <c r="A102" s="9" t="n">
        <v>1</v>
      </c>
      <c r="B102" s="30" t="s">
        <v>117</v>
      </c>
      <c r="C102" s="12" t="s">
        <v>118</v>
      </c>
      <c r="D102" s="30" t="s">
        <v>119</v>
      </c>
      <c r="E102" s="30" t="s">
        <v>120</v>
      </c>
      <c r="F102" s="38" t="n">
        <v>0.745</v>
      </c>
      <c r="G102" s="30" t="s">
        <v>121</v>
      </c>
      <c r="H102" s="12"/>
      <c r="I102" s="29"/>
    </row>
    <row r="103" customFormat="false" ht="13.8" hidden="false" customHeight="false" outlineLevel="0" collapsed="false">
      <c r="A103" s="12"/>
      <c r="B103" s="12"/>
      <c r="C103" s="12"/>
      <c r="D103" s="12"/>
      <c r="E103" s="12"/>
      <c r="F103" s="12"/>
      <c r="G103" s="12"/>
      <c r="H103" s="12"/>
      <c r="I103" s="29"/>
    </row>
    <row r="105" customFormat="false" ht="13.8" hidden="false" customHeight="false" outlineLevel="0" collapsed="false">
      <c r="A105" s="2" t="s">
        <v>122</v>
      </c>
    </row>
    <row r="106" customFormat="false" ht="52" hidden="false" customHeight="true" outlineLevel="0" collapsed="false">
      <c r="A106" s="9" t="s">
        <v>123</v>
      </c>
      <c r="B106" s="9" t="s">
        <v>124</v>
      </c>
      <c r="C106" s="9" t="s">
        <v>125</v>
      </c>
      <c r="D106" s="9" t="s">
        <v>126</v>
      </c>
      <c r="E106" s="21" t="s">
        <v>127</v>
      </c>
      <c r="F106" s="9" t="s">
        <v>128</v>
      </c>
      <c r="G106" s="39"/>
      <c r="H106" s="39"/>
      <c r="I106" s="39"/>
    </row>
    <row r="107" customFormat="false" ht="56" hidden="false" customHeight="true" outlineLevel="0" collapsed="false">
      <c r="A107" s="40" t="n">
        <v>378974</v>
      </c>
      <c r="B107" s="41" t="s">
        <v>129</v>
      </c>
      <c r="C107" s="42" t="n">
        <v>228000000</v>
      </c>
      <c r="D107" s="40"/>
      <c r="E107" s="43" t="s">
        <v>130</v>
      </c>
      <c r="F107" s="44" t="s">
        <v>131</v>
      </c>
      <c r="G107" s="39"/>
      <c r="H107" s="39"/>
      <c r="I107" s="39"/>
    </row>
    <row r="108" customFormat="false" ht="45" hidden="false" customHeight="true" outlineLevel="0" collapsed="false">
      <c r="A108" s="40" t="n">
        <v>378901</v>
      </c>
      <c r="B108" s="41" t="s">
        <v>132</v>
      </c>
      <c r="C108" s="42" t="n">
        <v>60000000</v>
      </c>
      <c r="D108" s="40"/>
      <c r="E108" s="43" t="s">
        <v>130</v>
      </c>
      <c r="F108" s="44" t="s">
        <v>133</v>
      </c>
      <c r="G108" s="39"/>
      <c r="H108" s="39"/>
      <c r="I108" s="39"/>
    </row>
    <row r="109" customFormat="false" ht="60" hidden="false" customHeight="true" outlineLevel="0" collapsed="false">
      <c r="A109" s="40" t="n">
        <v>378962</v>
      </c>
      <c r="B109" s="41" t="s">
        <v>134</v>
      </c>
      <c r="C109" s="42" t="n">
        <v>150000000</v>
      </c>
      <c r="D109" s="40"/>
      <c r="E109" s="43" t="s">
        <v>130</v>
      </c>
      <c r="F109" s="44" t="s">
        <v>135</v>
      </c>
      <c r="G109" s="39"/>
      <c r="H109" s="39"/>
      <c r="I109" s="39"/>
    </row>
    <row r="110" customFormat="false" ht="36" hidden="false" customHeight="true" outlineLevel="0" collapsed="false">
      <c r="A110" s="40" t="n">
        <v>378915</v>
      </c>
      <c r="B110" s="41" t="s">
        <v>136</v>
      </c>
      <c r="C110" s="42" t="n">
        <v>150000000</v>
      </c>
      <c r="D110" s="40"/>
      <c r="E110" s="43" t="s">
        <v>137</v>
      </c>
      <c r="F110" s="44" t="s">
        <v>138</v>
      </c>
      <c r="G110" s="39"/>
      <c r="H110" s="39"/>
      <c r="I110" s="39"/>
    </row>
    <row r="111" customFormat="false" ht="33" hidden="false" customHeight="true" outlineLevel="0" collapsed="false">
      <c r="A111" s="40" t="n">
        <v>379559</v>
      </c>
      <c r="B111" s="41" t="s">
        <v>139</v>
      </c>
      <c r="C111" s="42" t="n">
        <v>218000000</v>
      </c>
      <c r="D111" s="40"/>
      <c r="E111" s="43" t="s">
        <v>137</v>
      </c>
      <c r="F111" s="44" t="s">
        <v>140</v>
      </c>
      <c r="G111" s="39"/>
      <c r="H111" s="39"/>
      <c r="I111" s="39"/>
    </row>
    <row r="112" customFormat="false" ht="43" hidden="false" customHeight="true" outlineLevel="0" collapsed="false">
      <c r="A112" s="40"/>
      <c r="B112" s="45" t="s">
        <v>141</v>
      </c>
      <c r="C112" s="46" t="n">
        <v>14775000</v>
      </c>
      <c r="D112" s="40" t="s">
        <v>142</v>
      </c>
      <c r="E112" s="43" t="s">
        <v>143</v>
      </c>
      <c r="F112" s="44" t="s">
        <v>144</v>
      </c>
      <c r="G112" s="39"/>
      <c r="H112" s="39"/>
      <c r="I112" s="39"/>
    </row>
    <row r="113" customFormat="false" ht="45" hidden="false" customHeight="true" outlineLevel="0" collapsed="false">
      <c r="A113" s="40"/>
      <c r="B113" s="45" t="s">
        <v>141</v>
      </c>
      <c r="C113" s="46" t="n">
        <v>47575000</v>
      </c>
      <c r="D113" s="40" t="s">
        <v>145</v>
      </c>
      <c r="E113" s="43" t="s">
        <v>143</v>
      </c>
      <c r="F113" s="44" t="s">
        <v>144</v>
      </c>
      <c r="G113" s="39"/>
      <c r="H113" s="39"/>
      <c r="I113" s="39"/>
    </row>
    <row r="114" customFormat="false" ht="44" hidden="false" customHeight="true" outlineLevel="0" collapsed="false">
      <c r="A114" s="40"/>
      <c r="B114" s="45" t="s">
        <v>141</v>
      </c>
      <c r="C114" s="46" t="n">
        <v>24000000</v>
      </c>
      <c r="D114" s="40" t="s">
        <v>146</v>
      </c>
      <c r="E114" s="43" t="s">
        <v>143</v>
      </c>
      <c r="F114" s="44" t="s">
        <v>144</v>
      </c>
      <c r="G114" s="39"/>
      <c r="H114" s="39"/>
      <c r="I114" s="39"/>
    </row>
    <row r="115" customFormat="false" ht="41" hidden="false" customHeight="true" outlineLevel="0" collapsed="false">
      <c r="A115" s="40"/>
      <c r="B115" s="45" t="s">
        <v>141</v>
      </c>
      <c r="C115" s="46" t="n">
        <v>74800000</v>
      </c>
      <c r="D115" s="40" t="s">
        <v>147</v>
      </c>
      <c r="E115" s="43" t="s">
        <v>143</v>
      </c>
      <c r="F115" s="44" t="s">
        <v>144</v>
      </c>
      <c r="G115" s="39"/>
      <c r="H115" s="39"/>
      <c r="I115" s="39"/>
    </row>
    <row r="116" customFormat="false" ht="27" hidden="false" customHeight="true" outlineLevel="0" collapsed="false">
      <c r="A116" s="40" t="n">
        <v>383876</v>
      </c>
      <c r="B116" s="45" t="s">
        <v>148</v>
      </c>
      <c r="C116" s="46" t="n">
        <v>810000000</v>
      </c>
      <c r="D116" s="40" t="s">
        <v>149</v>
      </c>
      <c r="E116" s="43" t="s">
        <v>150</v>
      </c>
      <c r="F116" s="44" t="s">
        <v>151</v>
      </c>
      <c r="G116" s="39"/>
      <c r="H116" s="39"/>
      <c r="I116" s="39"/>
    </row>
    <row r="117" customFormat="false" ht="35.05" hidden="false" customHeight="false" outlineLevel="0" collapsed="false">
      <c r="A117" s="40" t="n">
        <v>378962</v>
      </c>
      <c r="B117" s="41" t="s">
        <v>134</v>
      </c>
      <c r="C117" s="42" t="n">
        <v>150000000</v>
      </c>
      <c r="D117" s="40" t="s">
        <v>152</v>
      </c>
      <c r="E117" s="43" t="s">
        <v>150</v>
      </c>
      <c r="F117" s="44" t="s">
        <v>153</v>
      </c>
      <c r="G117" s="39"/>
      <c r="H117" s="39"/>
      <c r="I117" s="39"/>
    </row>
    <row r="118" customFormat="false" ht="23.85" hidden="false" customHeight="false" outlineLevel="0" collapsed="false">
      <c r="A118" s="40" t="n">
        <v>379559</v>
      </c>
      <c r="B118" s="41" t="s">
        <v>139</v>
      </c>
      <c r="C118" s="42" t="n">
        <v>218000000</v>
      </c>
      <c r="D118" s="40" t="s">
        <v>154</v>
      </c>
      <c r="E118" s="43" t="s">
        <v>150</v>
      </c>
      <c r="F118" s="44" t="s">
        <v>155</v>
      </c>
      <c r="G118" s="39"/>
      <c r="H118" s="39"/>
      <c r="I118" s="39"/>
    </row>
    <row r="119" customFormat="false" ht="35.05" hidden="false" customHeight="false" outlineLevel="0" collapsed="false">
      <c r="A119" s="40" t="n">
        <v>378925</v>
      </c>
      <c r="B119" s="45" t="s">
        <v>156</v>
      </c>
      <c r="C119" s="46" t="n">
        <v>50000000</v>
      </c>
      <c r="D119" s="40" t="s">
        <v>157</v>
      </c>
      <c r="E119" s="43" t="s">
        <v>150</v>
      </c>
      <c r="F119" s="44" t="s">
        <v>155</v>
      </c>
      <c r="G119" s="39"/>
      <c r="H119" s="39"/>
      <c r="I119" s="39"/>
    </row>
    <row r="120" customFormat="false" ht="35.05" hidden="false" customHeight="false" outlineLevel="0" collapsed="false">
      <c r="A120" s="40" t="n">
        <v>378983</v>
      </c>
      <c r="B120" s="45" t="s">
        <v>158</v>
      </c>
      <c r="C120" s="46" t="n">
        <v>1224000000</v>
      </c>
      <c r="D120" s="40" t="s">
        <v>159</v>
      </c>
      <c r="E120" s="43" t="s">
        <v>150</v>
      </c>
      <c r="F120" s="44" t="s">
        <v>155</v>
      </c>
      <c r="G120" s="39"/>
      <c r="H120" s="39"/>
      <c r="I120" s="39"/>
    </row>
    <row r="121" customFormat="false" ht="23.85" hidden="false" customHeight="false" outlineLevel="0" collapsed="false">
      <c r="A121" s="40" t="n">
        <v>378937</v>
      </c>
      <c r="B121" s="45" t="s">
        <v>160</v>
      </c>
      <c r="C121" s="46" t="n">
        <v>30000000</v>
      </c>
      <c r="D121" s="40" t="s">
        <v>161</v>
      </c>
      <c r="E121" s="43" t="s">
        <v>150</v>
      </c>
      <c r="F121" s="44" t="s">
        <v>155</v>
      </c>
      <c r="G121" s="39"/>
      <c r="H121" s="39"/>
      <c r="I121" s="39"/>
    </row>
    <row r="122" customFormat="false" ht="28.35" hidden="false" customHeight="false" outlineLevel="0" collapsed="false">
      <c r="A122" s="9" t="n">
        <v>378915</v>
      </c>
      <c r="B122" s="22" t="s">
        <v>136</v>
      </c>
      <c r="C122" s="47" t="n">
        <v>122593980</v>
      </c>
      <c r="D122" s="9" t="s">
        <v>162</v>
      </c>
      <c r="E122" s="43" t="s">
        <v>150</v>
      </c>
      <c r="F122" s="44" t="s">
        <v>155</v>
      </c>
      <c r="G122" s="39"/>
      <c r="H122" s="39"/>
      <c r="I122" s="39"/>
    </row>
    <row r="123" customFormat="false" ht="13.8" hidden="false" customHeight="false" outlineLevel="0" collapsed="false">
      <c r="A123" s="9"/>
      <c r="B123" s="22"/>
      <c r="C123" s="47"/>
      <c r="D123" s="9"/>
      <c r="E123" s="43"/>
      <c r="F123" s="44"/>
      <c r="G123" s="39"/>
      <c r="H123" s="39"/>
      <c r="I123" s="39"/>
    </row>
    <row r="125" customFormat="false" ht="13.8" hidden="false" customHeight="false" outlineLevel="0" collapsed="false">
      <c r="A125" s="17" t="s">
        <v>163</v>
      </c>
    </row>
    <row r="126" customFormat="false" ht="28.35" hidden="false" customHeight="false" outlineLevel="0" collapsed="false">
      <c r="A126" s="9" t="s">
        <v>164</v>
      </c>
      <c r="B126" s="9" t="s">
        <v>165</v>
      </c>
      <c r="C126" s="9" t="s">
        <v>92</v>
      </c>
      <c r="D126" s="9" t="s">
        <v>166</v>
      </c>
      <c r="E126" s="9" t="s">
        <v>167</v>
      </c>
      <c r="F126" s="9" t="s">
        <v>168</v>
      </c>
      <c r="G126" s="21" t="s">
        <v>169</v>
      </c>
      <c r="I126" s="39"/>
    </row>
    <row r="127" customFormat="false" ht="32" hidden="false" customHeight="true" outlineLevel="0" collapsed="false">
      <c r="A127" s="48" t="n">
        <v>100</v>
      </c>
      <c r="C127" s="49" t="s">
        <v>170</v>
      </c>
      <c r="D127" s="50" t="n">
        <f aca="false">+D128+D129+D130+D131+D132</f>
        <v>38205097262</v>
      </c>
      <c r="E127" s="50" t="n">
        <v>24323019075</v>
      </c>
      <c r="F127" s="50" t="n">
        <f aca="false">+F128+F129+F130+F131+F132</f>
        <v>13882078187</v>
      </c>
      <c r="G127" s="21" t="s">
        <v>171</v>
      </c>
      <c r="I127" s="39"/>
    </row>
    <row r="128" customFormat="false" ht="34" hidden="false" customHeight="true" outlineLevel="0" collapsed="false">
      <c r="A128" s="51"/>
      <c r="B128" s="52" t="n">
        <v>110</v>
      </c>
      <c r="C128" s="53" t="s">
        <v>172</v>
      </c>
      <c r="D128" s="54" t="n">
        <v>29296859800</v>
      </c>
      <c r="E128" s="54" t="n">
        <v>19437240593</v>
      </c>
      <c r="F128" s="55" t="n">
        <f aca="false">+D128-E128</f>
        <v>9859619207</v>
      </c>
      <c r="G128" s="21"/>
      <c r="I128" s="39"/>
    </row>
    <row r="129" customFormat="false" ht="39" hidden="false" customHeight="true" outlineLevel="0" collapsed="false">
      <c r="A129" s="51"/>
      <c r="B129" s="52" t="n">
        <v>120</v>
      </c>
      <c r="C129" s="53" t="s">
        <v>173</v>
      </c>
      <c r="D129" s="56" t="n">
        <v>1141220000</v>
      </c>
      <c r="E129" s="56" t="n">
        <v>272374385</v>
      </c>
      <c r="F129" s="57" t="n">
        <f aca="false">+D129-E129</f>
        <v>868845615</v>
      </c>
      <c r="G129" s="21"/>
      <c r="I129" s="39"/>
    </row>
    <row r="130" customFormat="false" ht="40" hidden="false" customHeight="true" outlineLevel="0" collapsed="false">
      <c r="A130" s="51"/>
      <c r="B130" s="52" t="n">
        <v>130</v>
      </c>
      <c r="C130" s="53" t="s">
        <v>174</v>
      </c>
      <c r="D130" s="54" t="n">
        <v>6018600000</v>
      </c>
      <c r="E130" s="54" t="n">
        <v>3921265394</v>
      </c>
      <c r="F130" s="57" t="n">
        <f aca="false">+D130-E130</f>
        <v>2097334606</v>
      </c>
      <c r="G130" s="21"/>
      <c r="I130" s="39"/>
    </row>
    <row r="131" customFormat="false" ht="33" hidden="false" customHeight="true" outlineLevel="0" collapsed="false">
      <c r="A131" s="51"/>
      <c r="B131" s="52" t="n">
        <v>140</v>
      </c>
      <c r="C131" s="53" t="s">
        <v>175</v>
      </c>
      <c r="D131" s="54" t="n">
        <v>1465779583</v>
      </c>
      <c r="E131" s="54" t="n">
        <v>663837136</v>
      </c>
      <c r="F131" s="57" t="n">
        <f aca="false">+D131-E131</f>
        <v>801942447</v>
      </c>
      <c r="G131" s="21"/>
      <c r="I131" s="39"/>
    </row>
    <row r="132" customFormat="false" ht="41" hidden="false" customHeight="true" outlineLevel="0" collapsed="false">
      <c r="A132" s="51"/>
      <c r="B132" s="52" t="n">
        <v>190</v>
      </c>
      <c r="C132" s="53" t="s">
        <v>176</v>
      </c>
      <c r="D132" s="54" t="n">
        <v>282637879</v>
      </c>
      <c r="E132" s="54" t="n">
        <v>28301567</v>
      </c>
      <c r="F132" s="57" t="n">
        <f aca="false">+D132-E132</f>
        <v>254336312</v>
      </c>
      <c r="G132" s="21"/>
      <c r="I132" s="39"/>
    </row>
    <row r="133" customFormat="false" ht="41" hidden="false" customHeight="true" outlineLevel="0" collapsed="false">
      <c r="A133" s="48" t="n">
        <v>200</v>
      </c>
      <c r="B133" s="58"/>
      <c r="C133" s="49" t="s">
        <v>177</v>
      </c>
      <c r="D133" s="50" t="n">
        <f aca="false">+D134+D135+D136+D137+D138+D139+D140+D141+D142</f>
        <v>21941408448</v>
      </c>
      <c r="E133" s="50" t="n">
        <f aca="false">+E134+E135+E136+E137+E138+E139+E140+E141+E142</f>
        <v>6243773460</v>
      </c>
      <c r="F133" s="50" t="n">
        <f aca="false">+F134+F135+F136+F137+F138+F139+F140+F141+F142</f>
        <v>15697634988</v>
      </c>
      <c r="G133" s="21"/>
      <c r="I133" s="39"/>
    </row>
    <row r="134" customFormat="false" ht="22" hidden="false" customHeight="true" outlineLevel="0" collapsed="false">
      <c r="A134" s="51"/>
      <c r="B134" s="52" t="n">
        <v>210</v>
      </c>
      <c r="C134" s="53" t="s">
        <v>178</v>
      </c>
      <c r="D134" s="54" t="n">
        <v>1156298682</v>
      </c>
      <c r="E134" s="54" t="n">
        <v>446540065</v>
      </c>
      <c r="F134" s="57" t="n">
        <f aca="false">+D134-E134</f>
        <v>709758617</v>
      </c>
      <c r="G134" s="21"/>
      <c r="I134" s="39"/>
    </row>
    <row r="135" customFormat="false" ht="21" hidden="false" customHeight="true" outlineLevel="0" collapsed="false">
      <c r="A135" s="51"/>
      <c r="B135" s="52" t="n">
        <v>220</v>
      </c>
      <c r="C135" s="53" t="s">
        <v>179</v>
      </c>
      <c r="D135" s="54" t="n">
        <v>15400000</v>
      </c>
      <c r="E135" s="54" t="n">
        <v>8375000</v>
      </c>
      <c r="F135" s="57" t="n">
        <f aca="false">+D135-E135</f>
        <v>7025000</v>
      </c>
      <c r="G135" s="21"/>
      <c r="I135" s="39"/>
    </row>
    <row r="136" customFormat="false" ht="20" hidden="false" customHeight="true" outlineLevel="0" collapsed="false">
      <c r="A136" s="51"/>
      <c r="B136" s="52" t="n">
        <v>230</v>
      </c>
      <c r="C136" s="53" t="s">
        <v>180</v>
      </c>
      <c r="D136" s="54" t="n">
        <v>912937500</v>
      </c>
      <c r="E136" s="54" t="n">
        <v>582060700</v>
      </c>
      <c r="F136" s="57" t="n">
        <f aca="false">+D136-E136</f>
        <v>330876800</v>
      </c>
      <c r="G136" s="21"/>
      <c r="I136" s="39"/>
    </row>
    <row r="137" customFormat="false" ht="23.85" hidden="false" customHeight="false" outlineLevel="0" collapsed="false">
      <c r="A137" s="51"/>
      <c r="B137" s="52" t="n">
        <v>240</v>
      </c>
      <c r="C137" s="53" t="s">
        <v>181</v>
      </c>
      <c r="D137" s="54" t="n">
        <v>7566219839</v>
      </c>
      <c r="E137" s="54" t="n">
        <v>1543188620</v>
      </c>
      <c r="F137" s="57" t="n">
        <f aca="false">+D137-E137</f>
        <v>6023031219</v>
      </c>
      <c r="G137" s="21"/>
      <c r="I137" s="39"/>
    </row>
    <row r="138" customFormat="false" ht="21" hidden="false" customHeight="true" outlineLevel="0" collapsed="false">
      <c r="A138" s="51"/>
      <c r="B138" s="52" t="n">
        <v>250</v>
      </c>
      <c r="C138" s="53" t="s">
        <v>182</v>
      </c>
      <c r="D138" s="54" t="n">
        <v>600000000</v>
      </c>
      <c r="E138" s="54" t="n">
        <v>192831823</v>
      </c>
      <c r="F138" s="57" t="n">
        <f aca="false">+D138-E138</f>
        <v>407168177</v>
      </c>
      <c r="G138" s="21"/>
      <c r="I138" s="39"/>
    </row>
    <row r="139" customFormat="false" ht="20" hidden="false" customHeight="true" outlineLevel="0" collapsed="false">
      <c r="A139" s="51"/>
      <c r="B139" s="52" t="n">
        <v>260</v>
      </c>
      <c r="C139" s="53" t="s">
        <v>183</v>
      </c>
      <c r="D139" s="54" t="n">
        <v>4615290027</v>
      </c>
      <c r="E139" s="59" t="n">
        <v>728810433</v>
      </c>
      <c r="F139" s="57" t="n">
        <f aca="false">+D139-E139</f>
        <v>3886479594</v>
      </c>
      <c r="G139" s="21"/>
      <c r="I139" s="39"/>
    </row>
    <row r="140" customFormat="false" ht="20" hidden="false" customHeight="true" outlineLevel="0" collapsed="false">
      <c r="A140" s="51"/>
      <c r="B140" s="52" t="n">
        <v>270</v>
      </c>
      <c r="C140" s="53" t="s">
        <v>184</v>
      </c>
      <c r="D140" s="56" t="n">
        <v>6655202400</v>
      </c>
      <c r="E140" s="56" t="n">
        <v>2741251819</v>
      </c>
      <c r="F140" s="57" t="n">
        <f aca="false">+D140-E140</f>
        <v>3913950581</v>
      </c>
      <c r="G140" s="21"/>
      <c r="I140" s="39"/>
    </row>
    <row r="141" customFormat="false" ht="21" hidden="false" customHeight="true" outlineLevel="0" collapsed="false">
      <c r="A141" s="51"/>
      <c r="B141" s="52" t="n">
        <v>280</v>
      </c>
      <c r="C141" s="53" t="s">
        <v>185</v>
      </c>
      <c r="D141" s="56" t="n">
        <v>120060000</v>
      </c>
      <c r="E141" s="56" t="n">
        <v>715000</v>
      </c>
      <c r="F141" s="57" t="n">
        <f aca="false">+D141-E141</f>
        <v>119345000</v>
      </c>
      <c r="G141" s="21"/>
      <c r="I141" s="39"/>
    </row>
    <row r="142" customFormat="false" ht="23.85" hidden="false" customHeight="false" outlineLevel="0" collapsed="false">
      <c r="A142" s="51"/>
      <c r="B142" s="52" t="n">
        <v>290</v>
      </c>
      <c r="C142" s="53" t="s">
        <v>186</v>
      </c>
      <c r="D142" s="56" t="n">
        <v>300000000</v>
      </c>
      <c r="E142" s="56" t="n">
        <v>0</v>
      </c>
      <c r="F142" s="57" t="n">
        <f aca="false">+D142-E142</f>
        <v>300000000</v>
      </c>
      <c r="G142" s="21"/>
      <c r="I142" s="39"/>
    </row>
    <row r="143" customFormat="false" ht="13.8" hidden="false" customHeight="false" outlineLevel="0" collapsed="false">
      <c r="A143" s="48" t="n">
        <v>300</v>
      </c>
      <c r="B143" s="58"/>
      <c r="C143" s="49" t="s">
        <v>187</v>
      </c>
      <c r="D143" s="50" t="n">
        <f aca="false">+D144+D145+D146+D147+D148+D149+D150</f>
        <v>4663301834</v>
      </c>
      <c r="E143" s="50" t="n">
        <f aca="false">+E144+E145+E146+E147+E148+E149+E150</f>
        <v>1289202760</v>
      </c>
      <c r="F143" s="50" t="n">
        <f aca="false">+F144+F145+F146+F147+F148+F149+F150</f>
        <v>3374099074</v>
      </c>
      <c r="G143" s="21"/>
      <c r="I143" s="39"/>
    </row>
    <row r="144" customFormat="false" ht="18" hidden="false" customHeight="true" outlineLevel="0" collapsed="false">
      <c r="A144" s="51"/>
      <c r="B144" s="52" t="n">
        <v>310</v>
      </c>
      <c r="C144" s="53" t="s">
        <v>188</v>
      </c>
      <c r="D144" s="56" t="n">
        <v>60000000</v>
      </c>
      <c r="E144" s="56" t="n">
        <v>3520501</v>
      </c>
      <c r="F144" s="57" t="n">
        <f aca="false">+D144-E144</f>
        <v>56479499</v>
      </c>
      <c r="G144" s="21"/>
      <c r="I144" s="39"/>
    </row>
    <row r="145" customFormat="false" ht="19" hidden="false" customHeight="true" outlineLevel="0" collapsed="false">
      <c r="A145" s="51"/>
      <c r="B145" s="52" t="n">
        <v>320</v>
      </c>
      <c r="C145" s="53" t="s">
        <v>189</v>
      </c>
      <c r="D145" s="56" t="n">
        <v>160200000</v>
      </c>
      <c r="E145" s="56" t="n">
        <v>0</v>
      </c>
      <c r="F145" s="57" t="n">
        <f aca="false">+D145-E145</f>
        <v>160200000</v>
      </c>
      <c r="G145" s="21"/>
      <c r="I145" s="39"/>
    </row>
    <row r="146" customFormat="false" ht="28" hidden="false" customHeight="true" outlineLevel="0" collapsed="false">
      <c r="A146" s="51"/>
      <c r="B146" s="52" t="n">
        <v>330</v>
      </c>
      <c r="C146" s="53" t="s">
        <v>190</v>
      </c>
      <c r="D146" s="56" t="n">
        <v>463800000</v>
      </c>
      <c r="E146" s="56" t="n">
        <v>178030843</v>
      </c>
      <c r="F146" s="57" t="n">
        <f aca="false">+D146-E146</f>
        <v>285769157</v>
      </c>
      <c r="G146" s="21"/>
      <c r="I146" s="39"/>
    </row>
    <row r="147" customFormat="false" ht="28" hidden="false" customHeight="true" outlineLevel="0" collapsed="false">
      <c r="A147" s="51"/>
      <c r="B147" s="52" t="n">
        <v>340</v>
      </c>
      <c r="C147" s="53" t="s">
        <v>191</v>
      </c>
      <c r="D147" s="56" t="n">
        <v>1716481534</v>
      </c>
      <c r="E147" s="56" t="n">
        <v>704710254</v>
      </c>
      <c r="F147" s="57" t="n">
        <f aca="false">+D147-E147</f>
        <v>1011771280</v>
      </c>
      <c r="G147" s="21"/>
      <c r="I147" s="39"/>
    </row>
    <row r="148" customFormat="false" ht="27" hidden="false" customHeight="true" outlineLevel="0" collapsed="false">
      <c r="A148" s="51"/>
      <c r="B148" s="52" t="n">
        <v>350</v>
      </c>
      <c r="C148" s="53" t="s">
        <v>192</v>
      </c>
      <c r="D148" s="56" t="n">
        <v>230000000</v>
      </c>
      <c r="E148" s="56" t="n">
        <v>67653795</v>
      </c>
      <c r="F148" s="57" t="n">
        <f aca="false">+D148-E148</f>
        <v>162346205</v>
      </c>
      <c r="G148" s="21"/>
      <c r="I148" s="39"/>
    </row>
    <row r="149" customFormat="false" ht="21" hidden="false" customHeight="true" outlineLevel="0" collapsed="false">
      <c r="A149" s="51"/>
      <c r="B149" s="52" t="n">
        <v>360</v>
      </c>
      <c r="C149" s="53" t="s">
        <v>193</v>
      </c>
      <c r="D149" s="56" t="n">
        <v>1595000000</v>
      </c>
      <c r="E149" s="56" t="n">
        <v>271963341</v>
      </c>
      <c r="F149" s="57" t="n">
        <f aca="false">+D149-E149</f>
        <v>1323036659</v>
      </c>
      <c r="G149" s="21"/>
      <c r="I149" s="39"/>
    </row>
    <row r="150" customFormat="false" ht="20" hidden="false" customHeight="true" outlineLevel="0" collapsed="false">
      <c r="A150" s="51"/>
      <c r="B150" s="52" t="n">
        <v>390</v>
      </c>
      <c r="C150" s="53" t="s">
        <v>194</v>
      </c>
      <c r="D150" s="56" t="n">
        <v>437820300</v>
      </c>
      <c r="E150" s="56" t="n">
        <v>63324026</v>
      </c>
      <c r="F150" s="57" t="n">
        <f aca="false">+D150-E150</f>
        <v>374496274</v>
      </c>
      <c r="G150" s="21"/>
      <c r="I150" s="39"/>
    </row>
    <row r="151" customFormat="false" ht="13.8" hidden="false" customHeight="false" outlineLevel="0" collapsed="false">
      <c r="A151" s="48" t="n">
        <v>500</v>
      </c>
      <c r="B151" s="60"/>
      <c r="C151" s="49" t="s">
        <v>195</v>
      </c>
      <c r="D151" s="50" t="n">
        <f aca="false">+D152+D153+D154+D155+D156</f>
        <v>21729826594</v>
      </c>
      <c r="E151" s="50" t="n">
        <f aca="false">+E152+E153+E154+E155+E156</f>
        <v>370599668</v>
      </c>
      <c r="F151" s="50" t="n">
        <f aca="false">+F152+F153+F154+F155+F156</f>
        <v>21359226926</v>
      </c>
      <c r="G151" s="21"/>
      <c r="I151" s="39"/>
    </row>
    <row r="152" customFormat="false" ht="16" hidden="false" customHeight="true" outlineLevel="0" collapsed="false">
      <c r="A152" s="51"/>
      <c r="B152" s="52" t="n">
        <v>510</v>
      </c>
      <c r="C152" s="53" t="s">
        <v>196</v>
      </c>
      <c r="D152" s="56" t="n">
        <v>50000000</v>
      </c>
      <c r="E152" s="56" t="n">
        <v>0</v>
      </c>
      <c r="F152" s="57" t="n">
        <f aca="false">+D152-E152</f>
        <v>50000000</v>
      </c>
      <c r="G152" s="21"/>
      <c r="I152" s="39"/>
    </row>
    <row r="153" customFormat="false" ht="17" hidden="false" customHeight="true" outlineLevel="0" collapsed="false">
      <c r="A153" s="51"/>
      <c r="B153" s="52" t="n">
        <v>520</v>
      </c>
      <c r="C153" s="53" t="s">
        <v>197</v>
      </c>
      <c r="D153" s="56" t="n">
        <v>18673709594</v>
      </c>
      <c r="E153" s="56" t="n">
        <v>169426305</v>
      </c>
      <c r="F153" s="57" t="n">
        <f aca="false">+D153-E153</f>
        <v>18504283289</v>
      </c>
      <c r="G153" s="21"/>
      <c r="I153" s="39"/>
    </row>
    <row r="154" customFormat="false" ht="23.85" hidden="false" customHeight="false" outlineLevel="0" collapsed="false">
      <c r="A154" s="51"/>
      <c r="B154" s="52" t="n">
        <v>530</v>
      </c>
      <c r="C154" s="53" t="s">
        <v>198</v>
      </c>
      <c r="D154" s="56" t="n">
        <v>447199500</v>
      </c>
      <c r="E154" s="56" t="n">
        <v>16975636</v>
      </c>
      <c r="F154" s="57" t="n">
        <f aca="false">+D154-E154</f>
        <v>430223864</v>
      </c>
      <c r="G154" s="21"/>
      <c r="I154" s="39"/>
    </row>
    <row r="155" customFormat="false" ht="23.85" hidden="false" customHeight="false" outlineLevel="0" collapsed="false">
      <c r="A155" s="51"/>
      <c r="B155" s="52" t="n">
        <v>540</v>
      </c>
      <c r="C155" s="53" t="s">
        <v>199</v>
      </c>
      <c r="D155" s="56" t="n">
        <v>2234917500</v>
      </c>
      <c r="E155" s="56" t="n">
        <v>177197727</v>
      </c>
      <c r="F155" s="57" t="n">
        <f aca="false">+D155-E155</f>
        <v>2057719773</v>
      </c>
      <c r="G155" s="21"/>
      <c r="I155" s="39"/>
    </row>
    <row r="156" customFormat="false" ht="18" hidden="false" customHeight="true" outlineLevel="0" collapsed="false">
      <c r="A156" s="51"/>
      <c r="B156" s="52" t="n">
        <v>570</v>
      </c>
      <c r="C156" s="53" t="s">
        <v>200</v>
      </c>
      <c r="D156" s="56" t="n">
        <v>324000000</v>
      </c>
      <c r="E156" s="56" t="n">
        <v>7000000</v>
      </c>
      <c r="F156" s="57" t="n">
        <f aca="false">+D156-E156</f>
        <v>317000000</v>
      </c>
      <c r="G156" s="21"/>
      <c r="I156" s="39"/>
    </row>
    <row r="157" customFormat="false" ht="13.8" hidden="false" customHeight="false" outlineLevel="0" collapsed="false">
      <c r="A157" s="48" t="n">
        <v>600</v>
      </c>
      <c r="B157" s="58"/>
      <c r="C157" s="49" t="s">
        <v>201</v>
      </c>
      <c r="D157" s="50" t="n">
        <f aca="false">+D158</f>
        <v>439115534415</v>
      </c>
      <c r="E157" s="50" t="n">
        <f aca="false">+E158</f>
        <v>327383698216</v>
      </c>
      <c r="F157" s="50" t="n">
        <f aca="false">+F158</f>
        <v>111731836199</v>
      </c>
      <c r="G157" s="21"/>
      <c r="I157" s="39"/>
    </row>
    <row r="158" customFormat="false" ht="13.8" hidden="false" customHeight="false" outlineLevel="0" collapsed="false">
      <c r="A158" s="51"/>
      <c r="B158" s="52" t="n">
        <v>630</v>
      </c>
      <c r="C158" s="53" t="s">
        <v>202</v>
      </c>
      <c r="D158" s="56" t="n">
        <v>439115534415</v>
      </c>
      <c r="E158" s="56" t="n">
        <v>327383698216</v>
      </c>
      <c r="F158" s="57" t="n">
        <f aca="false">+D158-E158</f>
        <v>111731836199</v>
      </c>
      <c r="G158" s="21"/>
      <c r="I158" s="39"/>
    </row>
    <row r="159" customFormat="false" ht="13.8" hidden="false" customHeight="false" outlineLevel="0" collapsed="false">
      <c r="A159" s="48" t="n">
        <v>700</v>
      </c>
      <c r="B159" s="58"/>
      <c r="C159" s="49" t="s">
        <v>203</v>
      </c>
      <c r="D159" s="50" t="n">
        <f aca="false">+D160+D161+D162+D163+D164</f>
        <v>21554949295</v>
      </c>
      <c r="E159" s="50" t="n">
        <f aca="false">+E160+E161+E162+E163+E164</f>
        <v>19144439074</v>
      </c>
      <c r="F159" s="50" t="n">
        <f aca="false">+D159-E159</f>
        <v>2410510221</v>
      </c>
      <c r="G159" s="21"/>
      <c r="I159" s="39"/>
    </row>
    <row r="160" customFormat="false" ht="23.85" hidden="false" customHeight="false" outlineLevel="0" collapsed="false">
      <c r="A160" s="51"/>
      <c r="B160" s="52" t="n">
        <v>710</v>
      </c>
      <c r="C160" s="53" t="s">
        <v>204</v>
      </c>
      <c r="D160" s="56" t="n">
        <v>4502424119</v>
      </c>
      <c r="E160" s="56" t="n">
        <v>4157618897</v>
      </c>
      <c r="F160" s="57" t="n">
        <f aca="false">+D160-E160</f>
        <v>344805222</v>
      </c>
      <c r="G160" s="21"/>
      <c r="I160" s="39"/>
    </row>
    <row r="161" customFormat="false" ht="23.85" hidden="false" customHeight="false" outlineLevel="0" collapsed="false">
      <c r="A161" s="51"/>
      <c r="B161" s="52" t="n">
        <v>720</v>
      </c>
      <c r="C161" s="53" t="s">
        <v>205</v>
      </c>
      <c r="D161" s="56" t="n">
        <v>248596500</v>
      </c>
      <c r="E161" s="56" t="n">
        <v>42385204</v>
      </c>
      <c r="F161" s="57" t="n">
        <f aca="false">+D161-E161</f>
        <v>206211296</v>
      </c>
      <c r="G161" s="21"/>
      <c r="I161" s="39"/>
    </row>
    <row r="162" customFormat="false" ht="23.85" hidden="false" customHeight="false" outlineLevel="0" collapsed="false">
      <c r="A162" s="51"/>
      <c r="B162" s="52" t="n">
        <v>730</v>
      </c>
      <c r="C162" s="53" t="s">
        <v>206</v>
      </c>
      <c r="D162" s="56" t="n">
        <v>15935608476</v>
      </c>
      <c r="E162" s="56" t="n">
        <v>14535011441</v>
      </c>
      <c r="F162" s="57" t="n">
        <f aca="false">+D162-E162</f>
        <v>1400597035</v>
      </c>
      <c r="G162" s="21"/>
      <c r="I162" s="39"/>
    </row>
    <row r="163" customFormat="false" ht="23.85" hidden="false" customHeight="false" outlineLevel="0" collapsed="false">
      <c r="A163" s="51"/>
      <c r="B163" s="52" t="n">
        <v>740</v>
      </c>
      <c r="C163" s="53" t="s">
        <v>207</v>
      </c>
      <c r="D163" s="56" t="n">
        <v>861175800</v>
      </c>
      <c r="E163" s="56" t="n">
        <v>407258078</v>
      </c>
      <c r="F163" s="57" t="n">
        <f aca="false">+D163-E163</f>
        <v>453917722</v>
      </c>
      <c r="G163" s="21"/>
      <c r="I163" s="39"/>
    </row>
    <row r="164" customFormat="false" ht="13.8" hidden="false" customHeight="false" outlineLevel="0" collapsed="false">
      <c r="A164" s="51"/>
      <c r="B164" s="52" t="n">
        <v>750</v>
      </c>
      <c r="C164" s="53" t="s">
        <v>208</v>
      </c>
      <c r="D164" s="56" t="n">
        <v>7144400</v>
      </c>
      <c r="E164" s="56" t="n">
        <v>2165454</v>
      </c>
      <c r="F164" s="57" t="n">
        <f aca="false">+D164-E164</f>
        <v>4978946</v>
      </c>
      <c r="G164" s="21"/>
      <c r="I164" s="39"/>
    </row>
    <row r="165" customFormat="false" ht="13.8" hidden="false" customHeight="false" outlineLevel="0" collapsed="false">
      <c r="A165" s="48" t="n">
        <v>800</v>
      </c>
      <c r="B165" s="58"/>
      <c r="C165" s="49" t="s">
        <v>209</v>
      </c>
      <c r="D165" s="50" t="n">
        <f aca="false">+D166+D167+D168</f>
        <v>634107431</v>
      </c>
      <c r="E165" s="50" t="n">
        <f aca="false">+E166+E167+E168</f>
        <v>31636500</v>
      </c>
      <c r="F165" s="50" t="n">
        <f aca="false">+D165-E165</f>
        <v>602470931</v>
      </c>
      <c r="G165" s="21"/>
      <c r="I165" s="39"/>
    </row>
    <row r="166" customFormat="false" ht="23.85" hidden="false" customHeight="false" outlineLevel="0" collapsed="false">
      <c r="A166" s="51"/>
      <c r="B166" s="52" t="n">
        <v>810</v>
      </c>
      <c r="C166" s="53" t="s">
        <v>210</v>
      </c>
      <c r="D166" s="56" t="n">
        <v>432062500</v>
      </c>
      <c r="E166" s="56" t="n">
        <v>0</v>
      </c>
      <c r="F166" s="57" t="n">
        <f aca="false">+D166-E166</f>
        <v>432062500</v>
      </c>
      <c r="G166" s="21"/>
      <c r="I166" s="39"/>
    </row>
    <row r="167" customFormat="false" ht="23.85" hidden="false" customHeight="false" outlineLevel="0" collapsed="false">
      <c r="A167" s="51"/>
      <c r="B167" s="52" t="n">
        <v>840</v>
      </c>
      <c r="C167" s="53" t="s">
        <v>211</v>
      </c>
      <c r="D167" s="56" t="n">
        <v>166280000</v>
      </c>
      <c r="E167" s="56" t="n">
        <v>0</v>
      </c>
      <c r="F167" s="57" t="n">
        <f aca="false">+D167-E167</f>
        <v>166280000</v>
      </c>
      <c r="G167" s="21"/>
      <c r="I167" s="39"/>
    </row>
    <row r="168" customFormat="false" ht="23.85" hidden="false" customHeight="false" outlineLevel="0" collapsed="false">
      <c r="A168" s="51"/>
      <c r="B168" s="52" t="n">
        <v>850</v>
      </c>
      <c r="C168" s="53" t="s">
        <v>211</v>
      </c>
      <c r="D168" s="56" t="n">
        <v>35764931</v>
      </c>
      <c r="E168" s="56" t="n">
        <v>31636500</v>
      </c>
      <c r="F168" s="57" t="n">
        <f aca="false">+D168-E168</f>
        <v>4128431</v>
      </c>
      <c r="G168" s="21"/>
      <c r="I168" s="39"/>
    </row>
    <row r="169" customFormat="false" ht="13.8" hidden="false" customHeight="false" outlineLevel="0" collapsed="false">
      <c r="A169" s="48" t="n">
        <v>900</v>
      </c>
      <c r="B169" s="58"/>
      <c r="C169" s="49" t="s">
        <v>212</v>
      </c>
      <c r="D169" s="50" t="n">
        <f aca="false">+D170+D171+D172</f>
        <v>26513869952</v>
      </c>
      <c r="E169" s="50" t="n">
        <f aca="false">+E170+E171+E172</f>
        <v>478598861</v>
      </c>
      <c r="F169" s="50" t="n">
        <f aca="false">+D169-E169+F172</f>
        <v>50344038887</v>
      </c>
      <c r="G169" s="21"/>
      <c r="I169" s="39"/>
    </row>
    <row r="170" customFormat="false" ht="23.85" hidden="false" customHeight="false" outlineLevel="0" collapsed="false">
      <c r="A170" s="51"/>
      <c r="B170" s="52" t="n">
        <v>910</v>
      </c>
      <c r="C170" s="53" t="s">
        <v>213</v>
      </c>
      <c r="D170" s="56" t="n">
        <v>1994721935</v>
      </c>
      <c r="E170" s="56" t="n">
        <v>290831988</v>
      </c>
      <c r="F170" s="57" t="n">
        <f aca="false">+D170-E170</f>
        <v>1703889947</v>
      </c>
      <c r="G170" s="21"/>
      <c r="I170" s="39"/>
    </row>
    <row r="171" customFormat="false" ht="23.85" hidden="false" customHeight="false" outlineLevel="0" collapsed="false">
      <c r="A171" s="51"/>
      <c r="B171" s="52" t="n">
        <v>960</v>
      </c>
      <c r="C171" s="53" t="s">
        <v>214</v>
      </c>
      <c r="D171" s="56" t="n">
        <v>132380220</v>
      </c>
      <c r="E171" s="56" t="n">
        <v>109766872</v>
      </c>
      <c r="F171" s="57" t="n">
        <f aca="false">+D171-E171</f>
        <v>22613348</v>
      </c>
      <c r="G171" s="21"/>
      <c r="I171" s="39"/>
    </row>
    <row r="172" customFormat="false" ht="35.05" hidden="false" customHeight="false" outlineLevel="0" collapsed="false">
      <c r="A172" s="51"/>
      <c r="B172" s="52" t="n">
        <v>980</v>
      </c>
      <c r="C172" s="53" t="s">
        <v>215</v>
      </c>
      <c r="D172" s="56" t="n">
        <v>24386767797</v>
      </c>
      <c r="E172" s="56" t="n">
        <v>78000001</v>
      </c>
      <c r="F172" s="57" t="n">
        <f aca="false">+D172-E172</f>
        <v>24308767796</v>
      </c>
      <c r="G172" s="21"/>
      <c r="I172" s="39"/>
    </row>
    <row r="173" customFormat="false" ht="13.8" hidden="false" customHeight="false" outlineLevel="0" collapsed="false">
      <c r="A173" s="51"/>
      <c r="B173" s="61" t="s">
        <v>216</v>
      </c>
      <c r="C173" s="53"/>
      <c r="D173" s="50" t="n">
        <f aca="false">+D127+D133+D143+D151+D157+D159+D165+D169</f>
        <v>574358095231</v>
      </c>
      <c r="E173" s="50" t="n">
        <f aca="false">+E127+E133+E143+E151+E157+E159+E165+E169</f>
        <v>379264967614</v>
      </c>
      <c r="F173" s="50" t="n">
        <f aca="false">+D173-E173</f>
        <v>195093127617</v>
      </c>
      <c r="G173" s="21"/>
      <c r="I173" s="39"/>
    </row>
    <row r="174" customFormat="false" ht="13.8" hidden="false" customHeight="false" outlineLevel="0" collapsed="false">
      <c r="A174" s="9"/>
      <c r="B174" s="9"/>
      <c r="C174" s="9"/>
      <c r="D174" s="9"/>
      <c r="E174" s="9"/>
      <c r="F174" s="9"/>
      <c r="G174" s="21"/>
      <c r="I174" s="39"/>
    </row>
    <row r="176" customFormat="false" ht="13.8" hidden="false" customHeight="false" outlineLevel="0" collapsed="false">
      <c r="A176" s="2" t="s">
        <v>217</v>
      </c>
    </row>
    <row r="177" customFormat="false" ht="42" hidden="false" customHeight="true" outlineLevel="0" collapsed="false">
      <c r="A177" s="21" t="s">
        <v>9</v>
      </c>
      <c r="B177" s="21" t="s">
        <v>218</v>
      </c>
      <c r="C177" s="21" t="s">
        <v>219</v>
      </c>
      <c r="D177" s="21" t="s">
        <v>220</v>
      </c>
      <c r="E177" s="9" t="s">
        <v>221</v>
      </c>
    </row>
    <row r="178" customFormat="false" ht="68.65" hidden="false" customHeight="false" outlineLevel="0" collapsed="false">
      <c r="A178" s="62" t="n">
        <v>1</v>
      </c>
      <c r="B178" s="21" t="s">
        <v>222</v>
      </c>
      <c r="C178" s="63" t="n">
        <v>1465000000</v>
      </c>
      <c r="D178" s="21" t="s">
        <v>223</v>
      </c>
      <c r="E178" s="9" t="s">
        <v>224</v>
      </c>
    </row>
    <row r="179" customFormat="false" ht="13.8" hidden="false" customHeight="false" outlineLevel="0" collapsed="false">
      <c r="A179" s="21"/>
      <c r="B179" s="21"/>
      <c r="C179" s="21"/>
      <c r="D179" s="21"/>
      <c r="E179" s="9"/>
    </row>
    <row r="180" customFormat="false" ht="13.8" hidden="false" customHeight="false" outlineLevel="0" collapsed="false">
      <c r="A180" s="64"/>
      <c r="B180" s="64"/>
      <c r="C180" s="64"/>
      <c r="D180" s="58"/>
    </row>
    <row r="181" customFormat="false" ht="13.8" hidden="false" customHeight="false" outlineLevel="0" collapsed="false">
      <c r="A181" s="2" t="s">
        <v>225</v>
      </c>
    </row>
    <row r="182" customFormat="false" ht="13.8" hidden="false" customHeight="false" outlineLevel="0" collapsed="false">
      <c r="A182" s="17" t="s">
        <v>226</v>
      </c>
    </row>
    <row r="183" customFormat="false" ht="28.35" hidden="false" customHeight="false" outlineLevel="0" collapsed="false">
      <c r="A183" s="21" t="s">
        <v>91</v>
      </c>
      <c r="B183" s="21" t="s">
        <v>227</v>
      </c>
      <c r="C183" s="21" t="s">
        <v>92</v>
      </c>
      <c r="D183" s="21" t="s">
        <v>228</v>
      </c>
      <c r="E183" s="21" t="s">
        <v>229</v>
      </c>
    </row>
    <row r="184" customFormat="false" ht="14.9" hidden="false" customHeight="false" outlineLevel="0" collapsed="false">
      <c r="A184" s="58" t="n">
        <v>1</v>
      </c>
      <c r="B184" s="21" t="s">
        <v>230</v>
      </c>
      <c r="C184" s="21" t="s">
        <v>231</v>
      </c>
      <c r="D184" s="21" t="s">
        <v>232</v>
      </c>
      <c r="E184" s="21" t="s">
        <v>233</v>
      </c>
    </row>
    <row r="185" customFormat="false" ht="14.9" hidden="false" customHeight="false" outlineLevel="0" collapsed="false">
      <c r="A185" s="21" t="n">
        <v>2</v>
      </c>
      <c r="B185" s="9" t="s">
        <v>234</v>
      </c>
      <c r="C185" s="9"/>
      <c r="D185" s="21" t="s">
        <v>232</v>
      </c>
      <c r="E185" s="30" t="s">
        <v>88</v>
      </c>
    </row>
    <row r="186" customFormat="false" ht="13.8" hidden="false" customHeight="false" outlineLevel="0" collapsed="false">
      <c r="A186" s="21"/>
      <c r="B186" s="9"/>
      <c r="C186" s="9"/>
      <c r="D186" s="21"/>
      <c r="E186" s="9"/>
    </row>
    <row r="188" customFormat="false" ht="13.8" hidden="false" customHeight="false" outlineLevel="0" collapsed="false">
      <c r="A188" s="17" t="s">
        <v>235</v>
      </c>
    </row>
    <row r="189" customFormat="false" ht="22.35" hidden="false" customHeight="false" outlineLevel="0" collapsed="false">
      <c r="A189" s="65" t="s">
        <v>236</v>
      </c>
      <c r="B189" s="21" t="s">
        <v>237</v>
      </c>
      <c r="C189" s="21" t="s">
        <v>238</v>
      </c>
      <c r="D189" s="21" t="s">
        <v>221</v>
      </c>
      <c r="E189" s="9" t="s">
        <v>239</v>
      </c>
    </row>
    <row r="190" customFormat="false" ht="13.8" hidden="false" customHeight="false" outlineLevel="0" collapsed="false">
      <c r="A190" s="21"/>
      <c r="B190" s="21"/>
      <c r="C190" s="21"/>
      <c r="D190" s="21"/>
      <c r="E190" s="12"/>
    </row>
    <row r="191" customFormat="false" ht="13.8" hidden="false" customHeight="false" outlineLevel="0" collapsed="false">
      <c r="A191" s="58"/>
      <c r="B191" s="58"/>
      <c r="C191" s="58"/>
      <c r="D191" s="58"/>
    </row>
    <row r="192" customFormat="false" ht="13.8" hidden="false" customHeight="false" outlineLevel="0" collapsed="false">
      <c r="A192" s="17" t="s">
        <v>240</v>
      </c>
    </row>
    <row r="193" customFormat="false" ht="23.85" hidden="false" customHeight="false" outlineLevel="0" collapsed="false">
      <c r="A193" s="60" t="s">
        <v>241</v>
      </c>
      <c r="B193" s="66" t="s">
        <v>242</v>
      </c>
      <c r="C193" s="66" t="s">
        <v>92</v>
      </c>
      <c r="D193" s="67" t="s">
        <v>243</v>
      </c>
      <c r="E193" s="67" t="s">
        <v>221</v>
      </c>
      <c r="F193" s="68" t="s">
        <v>244</v>
      </c>
      <c r="G193" s="68"/>
      <c r="H193" s="68"/>
      <c r="I193" s="68"/>
    </row>
    <row r="194" customFormat="false" ht="55.2" hidden="false" customHeight="false" outlineLevel="0" collapsed="false">
      <c r="A194" s="9" t="n">
        <v>9987</v>
      </c>
      <c r="B194" s="69" t="n">
        <v>44039</v>
      </c>
      <c r="C194" s="21" t="s">
        <v>245</v>
      </c>
      <c r="D194" s="70" t="s">
        <v>246</v>
      </c>
      <c r="E194" s="70" t="s">
        <v>247</v>
      </c>
      <c r="F194" s="36" t="s">
        <v>248</v>
      </c>
      <c r="G194" s="36"/>
      <c r="H194" s="36"/>
      <c r="I194" s="36"/>
    </row>
    <row r="195" customFormat="false" ht="48" hidden="false" customHeight="true" outlineLevel="0" collapsed="false">
      <c r="A195" s="9" t="n">
        <v>10052</v>
      </c>
      <c r="B195" s="69" t="n">
        <v>44053</v>
      </c>
      <c r="C195" s="21" t="s">
        <v>245</v>
      </c>
      <c r="D195" s="70" t="s">
        <v>249</v>
      </c>
      <c r="E195" s="70"/>
      <c r="F195" s="36" t="s">
        <v>248</v>
      </c>
      <c r="G195" s="36"/>
      <c r="H195" s="36"/>
      <c r="I195" s="36"/>
    </row>
    <row r="196" customFormat="false" ht="13.8" hidden="false" customHeight="false" outlineLevel="0" collapsed="false">
      <c r="A196" s="71"/>
      <c r="B196" s="69"/>
      <c r="C196" s="21"/>
      <c r="D196" s="21"/>
      <c r="E196" s="21"/>
      <c r="F196" s="72"/>
      <c r="G196" s="72"/>
      <c r="H196" s="72"/>
      <c r="I196" s="72"/>
    </row>
    <row r="199" customFormat="false" ht="13.8" hidden="false" customHeight="false" outlineLevel="0" collapsed="false">
      <c r="A199" s="5" t="s">
        <v>250</v>
      </c>
    </row>
    <row r="201" customFormat="false" ht="13.8" hidden="false" customHeight="false" outlineLevel="0" collapsed="false">
      <c r="A201" s="5" t="s">
        <v>251</v>
      </c>
    </row>
    <row r="202" customFormat="false" ht="13.8" hidden="false" customHeight="false" outlineLevel="0" collapsed="false">
      <c r="A202" s="73" t="s">
        <v>252</v>
      </c>
      <c r="B202" s="74"/>
      <c r="C202" s="12"/>
    </row>
    <row r="203" customFormat="false" ht="28.35" hidden="false" customHeight="false" outlineLevel="0" collapsed="false">
      <c r="A203" s="21" t="s">
        <v>253</v>
      </c>
      <c r="B203" s="9" t="s">
        <v>92</v>
      </c>
      <c r="C203" s="9"/>
      <c r="D203" s="21" t="s">
        <v>254</v>
      </c>
    </row>
    <row r="204" customFormat="false" ht="14.9" hidden="false" customHeight="false" outlineLevel="0" collapsed="false">
      <c r="A204" s="21" t="n">
        <v>4458</v>
      </c>
      <c r="B204" s="75" t="s">
        <v>255</v>
      </c>
      <c r="C204" s="75"/>
      <c r="D204" s="76" t="s">
        <v>256</v>
      </c>
    </row>
    <row r="205" customFormat="false" ht="14.9" hidden="false" customHeight="false" outlineLevel="0" collapsed="false">
      <c r="A205" s="21" t="n">
        <v>4459</v>
      </c>
      <c r="B205" s="75" t="s">
        <v>255</v>
      </c>
      <c r="C205" s="75"/>
      <c r="D205" s="76"/>
    </row>
    <row r="206" customFormat="false" ht="14.9" hidden="false" customHeight="false" outlineLevel="0" collapsed="false">
      <c r="A206" s="21" t="n">
        <v>4460</v>
      </c>
      <c r="B206" s="75" t="s">
        <v>257</v>
      </c>
      <c r="C206" s="75"/>
      <c r="D206" s="76"/>
    </row>
    <row r="207" customFormat="false" ht="14.9" hidden="false" customHeight="false" outlineLevel="0" collapsed="false">
      <c r="A207" s="21" t="n">
        <v>4988</v>
      </c>
      <c r="B207" s="75" t="s">
        <v>258</v>
      </c>
      <c r="C207" s="75"/>
      <c r="D207" s="76"/>
    </row>
    <row r="208" customFormat="false" ht="13.8" hidden="false" customHeight="false" outlineLevel="0" collapsed="false">
      <c r="A208" s="9" t="n">
        <v>4989</v>
      </c>
      <c r="B208" s="75" t="s">
        <v>259</v>
      </c>
      <c r="C208" s="75"/>
      <c r="D208" s="76"/>
    </row>
    <row r="209" customFormat="false" ht="13.8" hidden="false" customHeight="false" outlineLevel="0" collapsed="false">
      <c r="A209" s="9" t="n">
        <v>4990</v>
      </c>
      <c r="B209" s="75" t="s">
        <v>260</v>
      </c>
      <c r="C209" s="75"/>
      <c r="D209" s="76"/>
    </row>
    <row r="210" customFormat="false" ht="13.8" hidden="false" customHeight="false" outlineLevel="0" collapsed="false">
      <c r="A210" s="12"/>
      <c r="B210" s="9"/>
      <c r="C210" s="9"/>
      <c r="D210" s="12"/>
    </row>
    <row r="211" customFormat="false" ht="13.8" hidden="false" customHeight="false" outlineLevel="0" collapsed="false">
      <c r="A211" s="73" t="s">
        <v>261</v>
      </c>
      <c r="B211" s="74"/>
      <c r="C211" s="12"/>
    </row>
    <row r="212" customFormat="false" ht="28.35" hidden="false" customHeight="false" outlineLevel="0" collapsed="false">
      <c r="A212" s="21" t="s">
        <v>253</v>
      </c>
      <c r="B212" s="9" t="s">
        <v>92</v>
      </c>
      <c r="C212" s="9"/>
      <c r="D212" s="21" t="s">
        <v>254</v>
      </c>
    </row>
    <row r="213" customFormat="false" ht="14.9" hidden="false" customHeight="false" outlineLevel="0" collapsed="false">
      <c r="A213" s="21" t="n">
        <v>4457</v>
      </c>
      <c r="B213" s="75" t="s">
        <v>262</v>
      </c>
      <c r="C213" s="75"/>
      <c r="D213" s="76" t="s">
        <v>256</v>
      </c>
    </row>
    <row r="214" customFormat="false" ht="14.9" hidden="false" customHeight="false" outlineLevel="0" collapsed="false">
      <c r="A214" s="21" t="n">
        <v>4625</v>
      </c>
      <c r="B214" s="75" t="s">
        <v>263</v>
      </c>
      <c r="C214" s="75"/>
      <c r="D214" s="76"/>
    </row>
    <row r="215" customFormat="false" ht="14.9" hidden="false" customHeight="false" outlineLevel="0" collapsed="false">
      <c r="A215" s="21" t="n">
        <v>4996</v>
      </c>
      <c r="B215" s="75" t="s">
        <v>264</v>
      </c>
      <c r="C215" s="75"/>
      <c r="D215" s="76"/>
    </row>
    <row r="216" customFormat="false" ht="14.9" hidden="false" customHeight="false" outlineLevel="0" collapsed="false">
      <c r="A216" s="21" t="n">
        <v>5322</v>
      </c>
      <c r="B216" s="75" t="s">
        <v>265</v>
      </c>
      <c r="C216" s="75"/>
      <c r="D216" s="76"/>
    </row>
    <row r="217" customFormat="false" ht="13.8" hidden="false" customHeight="false" outlineLevel="0" collapsed="false">
      <c r="A217" s="9" t="n">
        <v>5533</v>
      </c>
      <c r="B217" s="75" t="s">
        <v>262</v>
      </c>
      <c r="C217" s="75"/>
      <c r="D217" s="76"/>
    </row>
    <row r="218" customFormat="false" ht="13.8" hidden="false" customHeight="false" outlineLevel="0" collapsed="false">
      <c r="A218" s="9" t="n">
        <v>5624</v>
      </c>
      <c r="B218" s="75" t="s">
        <v>266</v>
      </c>
      <c r="C218" s="75"/>
      <c r="D218" s="76"/>
    </row>
    <row r="219" customFormat="false" ht="13.8" hidden="false" customHeight="false" outlineLevel="0" collapsed="false">
      <c r="A219" s="9" t="n">
        <v>5952</v>
      </c>
      <c r="B219" s="75" t="s">
        <v>267</v>
      </c>
      <c r="C219" s="75"/>
      <c r="D219" s="76"/>
    </row>
    <row r="220" customFormat="false" ht="13.8" hidden="false" customHeight="false" outlineLevel="0" collapsed="false">
      <c r="A220" s="9" t="n">
        <v>6073</v>
      </c>
      <c r="B220" s="75" t="s">
        <v>268</v>
      </c>
      <c r="C220" s="75"/>
      <c r="D220" s="76"/>
    </row>
    <row r="221" customFormat="false" ht="13.8" hidden="false" customHeight="false" outlineLevel="0" collapsed="false">
      <c r="A221" s="9" t="n">
        <v>5274</v>
      </c>
      <c r="B221" s="75" t="s">
        <v>269</v>
      </c>
      <c r="C221" s="75"/>
      <c r="D221" s="76"/>
    </row>
    <row r="222" customFormat="false" ht="13.8" hidden="false" customHeight="false" outlineLevel="0" collapsed="false">
      <c r="A222" s="9" t="n">
        <v>6249</v>
      </c>
      <c r="B222" s="75" t="s">
        <v>270</v>
      </c>
      <c r="C222" s="75"/>
      <c r="D222" s="76"/>
    </row>
    <row r="223" customFormat="false" ht="13.8" hidden="false" customHeight="false" outlineLevel="0" collapsed="false">
      <c r="A223" s="9" t="n">
        <v>6582</v>
      </c>
      <c r="B223" s="75" t="s">
        <v>271</v>
      </c>
      <c r="C223" s="75"/>
      <c r="D223" s="76"/>
    </row>
    <row r="224" customFormat="false" ht="13.8" hidden="false" customHeight="false" outlineLevel="0" collapsed="false">
      <c r="A224" s="9" t="n">
        <v>6643</v>
      </c>
      <c r="B224" s="75" t="s">
        <v>272</v>
      </c>
      <c r="C224" s="75"/>
      <c r="D224" s="76"/>
    </row>
    <row r="225" customFormat="false" ht="13.8" hidden="false" customHeight="false" outlineLevel="0" collapsed="false">
      <c r="A225" s="9" t="n">
        <v>6691</v>
      </c>
      <c r="B225" s="75" t="s">
        <v>273</v>
      </c>
      <c r="C225" s="75"/>
      <c r="D225" s="76"/>
    </row>
    <row r="226" customFormat="false" ht="13.8" hidden="false" customHeight="false" outlineLevel="0" collapsed="false">
      <c r="A226" s="9"/>
      <c r="B226" s="12"/>
      <c r="C226" s="12"/>
    </row>
    <row r="227" customFormat="false" ht="13.8" hidden="false" customHeight="false" outlineLevel="0" collapsed="false">
      <c r="A227" s="73" t="s">
        <v>274</v>
      </c>
      <c r="B227" s="74"/>
      <c r="C227" s="12"/>
    </row>
    <row r="228" customFormat="false" ht="28.35" hidden="false" customHeight="false" outlineLevel="0" collapsed="false">
      <c r="A228" s="30" t="s">
        <v>275</v>
      </c>
      <c r="B228" s="9" t="s">
        <v>92</v>
      </c>
      <c r="C228" s="21" t="s">
        <v>254</v>
      </c>
    </row>
    <row r="229" customFormat="false" ht="15" hidden="false" customHeight="false" outlineLevel="0" collapsed="false">
      <c r="A229" s="77" t="s">
        <v>276</v>
      </c>
      <c r="B229" s="77"/>
      <c r="C229" s="77"/>
    </row>
    <row r="230" customFormat="false" ht="13.8" hidden="false" customHeight="false" outlineLevel="0" collapsed="false">
      <c r="A230" s="12"/>
      <c r="B230" s="12"/>
      <c r="C230" s="12"/>
    </row>
    <row r="231" customFormat="false" ht="13.8" hidden="false" customHeight="false" outlineLevel="0" collapsed="false">
      <c r="A231" s="19" t="s">
        <v>277</v>
      </c>
      <c r="B231" s="12"/>
      <c r="C231" s="12"/>
    </row>
    <row r="232" customFormat="false" ht="28.35" hidden="false" customHeight="false" outlineLevel="0" collapsed="false">
      <c r="A232" s="30" t="s">
        <v>275</v>
      </c>
      <c r="B232" s="9" t="s">
        <v>92</v>
      </c>
      <c r="C232" s="21" t="s">
        <v>254</v>
      </c>
    </row>
    <row r="233" customFormat="false" ht="13.8" hidden="false" customHeight="false" outlineLevel="0" collapsed="false">
      <c r="A233" s="9" t="s">
        <v>278</v>
      </c>
      <c r="B233" s="9"/>
      <c r="C233" s="9"/>
    </row>
    <row r="234" customFormat="false" ht="13.8" hidden="false" customHeight="false" outlineLevel="0" collapsed="false">
      <c r="A234" s="12"/>
      <c r="B234" s="12"/>
      <c r="C234" s="12"/>
    </row>
    <row r="235" customFormat="false" ht="13.8" hidden="false" customHeight="false" outlineLevel="0" collapsed="false">
      <c r="A235" s="4"/>
    </row>
    <row r="236" customFormat="false" ht="13.8" hidden="false" customHeight="false" outlineLevel="0" collapsed="false">
      <c r="A236" s="5" t="s">
        <v>279</v>
      </c>
    </row>
    <row r="237" customFormat="false" ht="14.9" hidden="false" customHeight="false" outlineLevel="0" collapsed="false">
      <c r="A237" s="9" t="s">
        <v>9</v>
      </c>
      <c r="B237" s="9" t="s">
        <v>280</v>
      </c>
      <c r="C237" s="21" t="s">
        <v>281</v>
      </c>
    </row>
    <row r="238" customFormat="false" ht="13.8" hidden="false" customHeight="false" outlineLevel="0" collapsed="false">
      <c r="A238" s="75" t="s">
        <v>282</v>
      </c>
      <c r="B238" s="75"/>
      <c r="C238" s="75"/>
    </row>
    <row r="239" customFormat="false" ht="13.8" hidden="false" customHeight="false" outlineLevel="0" collapsed="false">
      <c r="A239" s="12"/>
      <c r="B239" s="12"/>
      <c r="C239" s="12"/>
    </row>
    <row r="240" customFormat="false" ht="13.8" hidden="false" customHeight="false" outlineLevel="0" collapsed="false">
      <c r="A240" s="4"/>
    </row>
    <row r="241" customFormat="false" ht="13.8" hidden="false" customHeight="false" outlineLevel="0" collapsed="false">
      <c r="A241" s="5" t="s">
        <v>283</v>
      </c>
    </row>
    <row r="242" customFormat="false" ht="13.8" hidden="false" customHeight="false" outlineLevel="0" collapsed="false">
      <c r="A242" s="78"/>
      <c r="B242" s="78"/>
      <c r="C242" s="78"/>
      <c r="D242" s="78"/>
      <c r="E242" s="78"/>
      <c r="F242" s="78"/>
      <c r="G242" s="39"/>
      <c r="H242" s="39"/>
      <c r="I242" s="39"/>
    </row>
    <row r="243" customFormat="false" ht="13.8" hidden="false" customHeight="false" outlineLevel="0" collapsed="false">
      <c r="A243" s="78"/>
      <c r="B243" s="78"/>
      <c r="C243" s="78"/>
      <c r="D243" s="78"/>
      <c r="E243" s="78"/>
      <c r="F243" s="78"/>
      <c r="G243" s="39"/>
      <c r="H243" s="39"/>
      <c r="I243" s="39"/>
    </row>
    <row r="244" customFormat="false" ht="13.8" hidden="false" customHeight="false" outlineLevel="0" collapsed="false">
      <c r="A244" s="78"/>
      <c r="B244" s="78"/>
      <c r="C244" s="78"/>
      <c r="D244" s="78"/>
      <c r="E244" s="78"/>
      <c r="F244" s="78"/>
      <c r="G244" s="39"/>
      <c r="H244" s="39"/>
      <c r="I244" s="39"/>
    </row>
    <row r="245" customFormat="false" ht="13.8" hidden="false" customHeight="false" outlineLevel="0" collapsed="false">
      <c r="A245" s="78"/>
      <c r="B245" s="78"/>
      <c r="C245" s="78"/>
      <c r="D245" s="78"/>
      <c r="E245" s="78"/>
      <c r="F245" s="78"/>
      <c r="G245" s="39"/>
      <c r="H245" s="39"/>
      <c r="I245" s="39"/>
    </row>
    <row r="246" customFormat="false" ht="13.8" hidden="false" customHeight="false" outlineLevel="0" collapsed="false">
      <c r="A246" s="78"/>
      <c r="B246" s="78"/>
      <c r="C246" s="78"/>
      <c r="D246" s="78"/>
      <c r="E246" s="78"/>
      <c r="F246" s="78"/>
      <c r="G246" s="39"/>
      <c r="H246" s="39"/>
      <c r="I246" s="39"/>
    </row>
    <row r="247" customFormat="false" ht="13.8" hidden="false" customHeight="false" outlineLevel="0" collapsed="false">
      <c r="A247" s="78"/>
      <c r="B247" s="78"/>
      <c r="C247" s="78"/>
      <c r="D247" s="78"/>
      <c r="E247" s="78"/>
      <c r="F247" s="78"/>
      <c r="G247" s="39"/>
      <c r="H247" s="39"/>
      <c r="I247" s="39"/>
    </row>
    <row r="248" customFormat="false" ht="13.8" hidden="false" customHeight="false" outlineLevel="0" collapsed="false">
      <c r="A248" s="78"/>
      <c r="B248" s="78"/>
      <c r="C248" s="78"/>
      <c r="D248" s="78"/>
      <c r="E248" s="78"/>
      <c r="F248" s="78"/>
      <c r="G248" s="39"/>
      <c r="H248" s="39"/>
      <c r="I248" s="39"/>
    </row>
    <row r="249" customFormat="false" ht="13.8" hidden="false" customHeight="false" outlineLevel="0" collapsed="false">
      <c r="A249" s="78"/>
      <c r="B249" s="78"/>
      <c r="C249" s="78"/>
      <c r="D249" s="78"/>
      <c r="E249" s="78"/>
      <c r="F249" s="78"/>
      <c r="G249" s="39"/>
      <c r="H249" s="39"/>
      <c r="I249" s="39"/>
    </row>
    <row r="250" customFormat="false" ht="13.8" hidden="false" customHeight="false" outlineLevel="0" collapsed="false">
      <c r="A250" s="78"/>
      <c r="B250" s="78"/>
      <c r="C250" s="78"/>
      <c r="D250" s="78"/>
      <c r="E250" s="78"/>
      <c r="F250" s="78"/>
      <c r="G250" s="39"/>
      <c r="H250" s="39"/>
      <c r="I250" s="39"/>
    </row>
  </sheetData>
  <mergeCells count="51">
    <mergeCell ref="A3:H3"/>
    <mergeCell ref="A9:H14"/>
    <mergeCell ref="A17:H22"/>
    <mergeCell ref="A24:F24"/>
    <mergeCell ref="A39:B39"/>
    <mergeCell ref="A41:F43"/>
    <mergeCell ref="C52:E52"/>
    <mergeCell ref="C53:F53"/>
    <mergeCell ref="C54:F54"/>
    <mergeCell ref="C55:F55"/>
    <mergeCell ref="C56:F56"/>
    <mergeCell ref="C57:F57"/>
    <mergeCell ref="C58:F58"/>
    <mergeCell ref="C59:F59"/>
    <mergeCell ref="C60:E61"/>
    <mergeCell ref="C72:C73"/>
    <mergeCell ref="E78:F86"/>
    <mergeCell ref="C95:F95"/>
    <mergeCell ref="G95:H98"/>
    <mergeCell ref="G127:G173"/>
    <mergeCell ref="F193:I193"/>
    <mergeCell ref="F194:I194"/>
    <mergeCell ref="F195:I195"/>
    <mergeCell ref="B203:C203"/>
    <mergeCell ref="B204:C204"/>
    <mergeCell ref="D204:D209"/>
    <mergeCell ref="B205:C205"/>
    <mergeCell ref="B206:C206"/>
    <mergeCell ref="B207:C207"/>
    <mergeCell ref="B208:C208"/>
    <mergeCell ref="B209:C209"/>
    <mergeCell ref="B210:C210"/>
    <mergeCell ref="B212:C212"/>
    <mergeCell ref="B213:C213"/>
    <mergeCell ref="D213:D225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A229:C229"/>
    <mergeCell ref="A233:C233"/>
    <mergeCell ref="A238:C238"/>
    <mergeCell ref="A242:F250"/>
  </mergeCells>
  <hyperlinks>
    <hyperlink ref="A39" r:id="rId1" display="http://www.cah.gov.py/sites/default/files/documents/link/rend_ctas.pdf"/>
    <hyperlink ref="E46" r:id="rId2" display="http://www.cah.gov.py/sites/default/files/documents/link/PEI2019-2023.pdf"/>
    <hyperlink ref="E47" r:id="rId3" display="http://www.cah.gov.py/sites/default/files/documents/link/PEI2019-2023.pdf"/>
    <hyperlink ref="E48" r:id="rId4" display="http://www.cah.gov.py/sites/default/files/documents/link/PEI2019-2023.pdf"/>
    <hyperlink ref="C53" r:id="rId5" display="https://www.sfp.gov.py/sfp/articulo/14643-informe-del-cumplimiento-de-la-ley-518914-que-corresponde-al-mes-de-enero-de-2020"/>
    <hyperlink ref="C54" r:id="rId6" display="https://www.sfp.gov.py/sfp/articulo/14660-informe-del-cumplimiento-de-la-ley-518914-que-corresponde-al-mes-de-febrero-de-2020.html"/>
    <hyperlink ref="C55" r:id="rId7" display="https://www.sfp.gov.py/sfp/articulo/14690-informe-del-cumplimiento-de-la-ley-518914-que-corresponde-al-mes-de-marzo-de-2020.html"/>
    <hyperlink ref="C56" r:id="rId8" location=".XvzT1vzureP" display="https://www.sfp.gov.py/sfp/noticia/14768-informe-del-cumplimiento-de-la-ley-518914-que-corresponde-al-mes-de-abril-de-2020.html#.XvzT1vzureP"/>
    <hyperlink ref="C57" r:id="rId9" display="https://www.sfp.gov.py/sfp/articulo/14798-informe-del-cumplimiento-de-la-ley-518914-que-corresponde-al-mes-de-mayo-de-2020"/>
    <hyperlink ref="C58" r:id="rId10" display="https://www.sfp.gov.py/sfp/articulo/14818-informe-del-cumplimiento-de-la-ley-518914-que-corresponde-al-mes-de-junio-de-2020"/>
    <hyperlink ref="C59" r:id="rId11" display="https://www.sfp.gov.py/sfp/articulo/14849-informe-del-cumplimiento-de-la-ley-518914-que-corresponde-al-mes-de-julio-de-2020"/>
    <hyperlink ref="C65" r:id="rId12" display="https://app.powerbi.com/view?r=eyJrIjoiMmJlYjg1YzgtMmQ3Mi00YzVkLWJkOTQtOTE3ZTZkNzVhYTAzIiwidCI6Ijk2ZDUwYjY5LTE5MGQtNDkxYy1hM2U1LWExYWRlYmMxYTg3NSJ9"/>
    <hyperlink ref="C66" r:id="rId13" display="https://app.powerbi.com/view?r=eyJrIjoiMmJlYjg1YzgtMmQ3Mi00YzVkLWJkOTQtOTE3ZTZkNzVhYTAzIiwidCI6Ijk2ZDUwYjY5LTE5MGQtNDkxYy1hM2U1LWExYWRlYmMxYTg3NSJ9"/>
    <hyperlink ref="C67" r:id="rId14" display="https://app.powerbi.com/view?r=eyJrIjoiMmJlYjg1YzgtMmQ3Mi00YzVkLWJkOTQtOTE3ZTZkNzVhYTAzIiwidCI6Ijk2ZDUwYjY5LTE5MGQtNDkxYy1hM2U1LWExYWRlYmMxYTg3NSJ9"/>
    <hyperlink ref="C68" r:id="rId15" display="https://app.powerbi.com/view?r=eyJrIjoiMmJlYjg1YzgtMmQ3Mi00YzVkLWJkOTQtOTE3ZTZkNzVhYTAzIiwidCI6Ijk2ZDUwYjY5LTE5MGQtNDkxYy1hM2U1LWExYWRlYmMxYTg3NSJ9"/>
    <hyperlink ref="C69" r:id="rId16" display="https://app.powerbi.com/view?r=eyJrIjoiMmJlYjg1YzgtMmQ3Mi00YzVkLWJkOTQtOTE3ZTZkNzVhYTAzIiwidCI6Ijk2ZDUwYjY5LTE5MGQtNDkxYy1hM2U1LWExYWRlYmMxYTg3NSJ9"/>
    <hyperlink ref="C70" r:id="rId17" display="https://app.powerbi.com/view?r=eyJrIjoiMmJlYjg1YzgtMmQ3Mi00YzVkLWJkOTQtOTE3ZTZkNzVhYTAzIiwidCI6Ijk2ZDUwYjY5LTE5MGQtNDkxYy1hM2U1LWExYWRlYmMxYTg3NSJ9"/>
    <hyperlink ref="C71" r:id="rId18" display="https://app.powerbi.com/view?r=eyJrIjoiMmJlYjg1YzgtMmQ3Mi00YzVkLWJkOTQtOTE3ZTZkNzVhYTAzIiwidCI6Ijk2ZDUwYjY5LTE5MGQtNDkxYy1hM2U1LWExYWRlYmMxYTg3NSJ9"/>
    <hyperlink ref="E78" r:id="rId19" location="!/estadisticas/burbujas" display="https://informacionpublica.paraguay.gov.py/portal/#!/estadisticas/burbujas"/>
    <hyperlink ref="F107" r:id="rId20" display="https://www.contrataciones.gov.py/licitaciones/convocatoria/378974-mantenimiento-preventivo-dispositivos-comunicacion-1.html."/>
    <hyperlink ref="F108" r:id="rId21" display="https://www.contrataciones.gov.py/licitaciones/convocatoria/378901-servicio-comunicacion-telefonia-celular-1.html."/>
    <hyperlink ref="F109" r:id="rId22" display="https://www.contrataciones.gov.py/licitaciones/convocatoria/378962-mantenimiento-preventivo-sistema-informatico-basado-odoo-segundo-llamado-3.html."/>
    <hyperlink ref="F110" r:id="rId23" display="https://www.contrataciones.gov.py/licitaciones/convocatoria/378915-adquisicion-telefono-ip-proyector-1.html."/>
    <hyperlink ref="F111" r:id="rId24" display="https://www.contrataciones.gov.py/licitaciones/convocatoria/379559-adquisiscion-cubiertas-vehiculos-1.html."/>
    <hyperlink ref="F116" r:id="rId25" display="https://www.contrataciones.gov.py/buscador/licitaciones.html?nro_nombre_licitacion=383876&amp;fecha_desde=&amp;fecha_hasta=&amp;tipo_fecha=&amp;convocante_tipo=&amp;convocante_nombre_codigo=&amp;codigo_contratacion=&amp;catalogo%5Bcodigos_catalogo_n4%5D=&amp;page=1&amp;order=&amp;convocante_codigos=&amp;convocante_tipo_codigo=&amp;unidad_contratacion_codigo=&amp;catalogo%5Bcodigos_catalogo_n4_label%5D"/>
    <hyperlink ref="F117" r:id="rId26" display="https://www.contrataciones.gov.py/buscador/licitaciones.html?nro_nombre_licitacion=378962&amp;fecha_desde=&amp;fecha_hasta=&amp;tipo_fecha=&amp;convocante_tipo=&amp;convocante_nombre_codigo=&amp;codigo_contratacion=&amp;catalogo%5Bcodigos_catalogo_n4%5D=&amp;page=1&amp;order=&amp;convocante_codigos=&amp;convocante_tipo_codigo=&amp;unidad_contratacion_codigo=&amp;catalogo%5Bcodigos_catalogo_n4_label%5D"/>
    <hyperlink ref="F118" r:id="rId27" display="https://www.contrataciones.gov.py/buscador/licitaciones.html?nro_nombre_licitacion=379559&amp;fecha_desde=&amp;fecha_hasta=&amp;tipo_fecha=&amp;convocante_tipo=&amp;convocante_nombre_codigo=&amp;codigo_contratacion=&amp;catalogo%5Bcodigos_catalogo_n4%5D=&amp;page=&amp;order=&amp;convocante_codigos=&amp;convocante_tipo_codigo=&amp;unidad_contratacion_codigo=&amp;catalogo%5Bcodigos_catalogo_n4_label%5D"/>
    <hyperlink ref="F119" r:id="rId28" display="https://www.contrataciones.gov.py/buscador/licitaciones.html?nro_nombre_licitacion=379559&amp;fecha_desde=&amp;fecha_hasta=&amp;tipo_fecha=&amp;convocante_tipo=&amp;convocante_nombre_codigo=&amp;codigo_contratacion=&amp;catalogo%5Bcodigos_catalogo_n4%5D=&amp;page=&amp;order=&amp;convocante_codigos=&amp;convocante_tipo_codigo=&amp;unidad_contratacion_codigo=&amp;catalogo%5Bcodigos_catalogo_n4_label%5D"/>
    <hyperlink ref="F120" r:id="rId29" display="https://www.contrataciones.gov.py/buscador/licitaciones.html?nro_nombre_licitacion=379559&amp;fecha_desde=&amp;fecha_hasta=&amp;tipo_fecha=&amp;convocante_tipo=&amp;convocante_nombre_codigo=&amp;codigo_contratacion=&amp;catalogo%5Bcodigos_catalogo_n4%5D=&amp;page=&amp;order=&amp;convocante_codigos=&amp;convocante_tipo_codigo=&amp;unidad_contratacion_codigo=&amp;catalogo%5Bcodigos_catalogo_n4_label%5D"/>
    <hyperlink ref="F121" r:id="rId30" display="https://www.contrataciones.gov.py/buscador/licitaciones.html?nro_nombre_licitacion=379559&amp;fecha_desde=&amp;fecha_hasta=&amp;tipo_fecha=&amp;convocante_tipo=&amp;convocante_nombre_codigo=&amp;codigo_contratacion=&amp;catalogo%5Bcodigos_catalogo_n4%5D=&amp;page=&amp;order=&amp;convocante_codigos=&amp;convocante_tipo_codigo=&amp;unidad_contratacion_codigo=&amp;catalogo%5Bcodigos_catalogo_n4_label%5D"/>
    <hyperlink ref="F122" r:id="rId31" display="https://www.contrataciones.gov.py/buscador/licitaciones.html?nro_nombre_licitacion=379559&amp;fecha_desde=&amp;fecha_hasta=&amp;tipo_fecha=&amp;convocante_tipo=&amp;convocante_nombre_codigo=&amp;codigo_contratacion=&amp;catalogo%5Bcodigos_catalogo_n4%5D=&amp;page=&amp;order=&amp;convocante_codigos=&amp;convocante_tipo_codigo=&amp;unidad_contratacion_codigo=&amp;catalogo%5Bcodigos_catalogo_n4_label%5D"/>
    <hyperlink ref="G127" r:id="rId32" display="http://www.cah.gov.py//ley5189"/>
    <hyperlink ref="E185" r:id="rId33" location="!/estadisticas/burbujas" display="https://informacionpublica.paraguay.gov.py/portal/#!/estadisticas/burbujas"/>
    <hyperlink ref="F194" r:id="rId34" location="/" display="http://paneldenuncias.senac.gov.py/#/"/>
    <hyperlink ref="F195" r:id="rId35" location="/" display="http://paneldenuncias.senac.gov.py/#/"/>
    <hyperlink ref="D204" r:id="rId36" display="http://www.cah.gov.py//ley5282"/>
    <hyperlink ref="D213" r:id="rId37" display="http://www.cah.gov.py//ley5282"/>
  </hyperlinks>
  <printOptions headings="false" gridLines="false" gridLinesSet="true" horizontalCentered="false" verticalCentered="false"/>
  <pageMargins left="0.3875" right="0.347916666666667" top="1.05277777777778" bottom="1.05277777777778" header="0.7875" footer="0.787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16" activeCellId="0" sqref="B16"/>
    </sheetView>
  </sheetViews>
  <sheetFormatPr defaultColWidth="9.14453125" defaultRowHeight="12.8" zeroHeight="false" outlineLevelRow="0" outlineLevelCol="0"/>
  <sheetData>
    <row r="1" customFormat="false" ht="13.8" hidden="false" customHeight="false" outlineLevel="0" collapsed="false">
      <c r="A1" s="0" t="s">
        <v>284</v>
      </c>
    </row>
    <row r="4" customFormat="false" ht="13.8" hidden="false" customHeight="false" outlineLevel="0" collapsed="false">
      <c r="A4" s="0" t="s">
        <v>284</v>
      </c>
    </row>
    <row r="7" customFormat="false" ht="14.9" hidden="false" customHeight="false" outlineLevel="0" collapsed="false">
      <c r="A7" s="0" t="s">
        <v>64</v>
      </c>
    </row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4.9" hidden="false" customHeight="false" outlineLevel="0" collapsed="false">
      <c r="A10" s="0" t="s">
        <v>285</v>
      </c>
    </row>
  </sheetData>
  <hyperlinks>
    <hyperlink ref="A7" r:id="rId1" display="https://www.sfp.gov.py/sfp/articulo/14643-informe-del-cumplimiento-de-la-ley-518914-que-corresponde-al-mes-de-enero-de-2020"/>
    <hyperlink ref="A10" r:id="rId2" display="https://www.sfp.gov.py/sfp/seccion/65-monitoreo-de-la-ley-518914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1449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2020-06-23T19:35:00Z</dcterms:created>
  <dc:creator>SENAC</dc:creator>
  <dc:description/>
  <dc:language>es-PY</dc:language>
  <cp:lastModifiedBy/>
  <dcterms:modified xsi:type="dcterms:W3CDTF">2020-10-12T11:14:27Z</dcterms:modified>
  <cp:revision>100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KSOProductBuildVer">
    <vt:lpwstr>2058-11.2.0.9431</vt:lpwstr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