
<file path=[Content_Types].xml><?xml version="1.0" encoding="utf-8"?>
<Types xmlns="http://schemas.openxmlformats.org/package/2006/content-types">
  <Override PartName="/xl/_rels/workbook.xml.rels" ContentType="application/vnd.openxmlformats-package.relationships+xml"/>
  <Override PartName="/xl/charts/chart24.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styles.xml" ContentType="application/vnd.openxmlformats-officedocument.spreadsheetml.styles+xml"/>
  <Override PartName="/xl/workbook.xml" ContentType="application/vnd.openxmlformats-officedocument.spreadsheetml.sheet.main+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media/image11.jpeg" ContentType="image/jpeg"/>
  <Override PartName="/xl/media/image10.png" ContentType="image/png"/>
  <Override PartName="/xl/media/image8.jpeg" ContentType="image/jpeg"/>
  <Override PartName="/xl/media/image3.png" ContentType="image/png"/>
  <Override PartName="/xl/media/image2.png" ContentType="image/png"/>
  <Override PartName="/xl/media/image6.jpeg" ContentType="image/jpeg"/>
  <Override PartName="/xl/media/image4.png" ContentType="image/png"/>
  <Override PartName="/xl/media/image9.png" ContentType="image/png"/>
  <Override PartName="/xl/media/image7.jpeg" ContentType="image/jpeg"/>
  <Override PartName="/xl/media/image5.png" ContentType="image/png"/>
  <Override PartName="/_rels/.rels" ContentType="application/vnd.openxmlformats-package.relationships+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CRCC_INFORME FINAL_24" sheetId="1" state="visible" r:id="rId2"/>
    <sheet name="Hoja2" sheetId="2" state="visible" r:id="rId3"/>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<sst xmlns="http://schemas.openxmlformats.org/spreadsheetml/2006/main" count="562" uniqueCount="435">
  <si>
    <t xml:space="preserve">MATRIZ DE INFORMACIÓN MÍNIMA PARA INFORME DE RENDICIÓN DE CUENTAS AL CIUDADANO - EJERCICIO 2024</t>
  </si>
  <si>
    <t xml:space="preserve">1- PRESENTACIÓN</t>
  </si>
  <si>
    <t xml:space="preserve">Institución:</t>
  </si>
  <si>
    <t xml:space="preserve">CRÉDITO AGRÍCOLA DE HABILITACIÓN</t>
  </si>
  <si>
    <t xml:space="preserve">Periodo del informe:</t>
  </si>
  <si>
    <t xml:space="preserve">INFORME FINAL 2024</t>
  </si>
  <si>
    <t xml:space="preserve">Misión institucional</t>
  </si>
  <si>
    <t xml:space="preserve">Somos una Entidad Pública que brinda servicios financieros y que  promueve la asistencia técnica y comercialización a través de alianzas con el sector público y privado, contribuyendo a la inclusión financiera y al desarrollo sostenible de emprendedores preferentemente rurales.</t>
  </si>
  <si>
    <t xml:space="preserve">2-PRESENTACIÓN DE LOS MIEMBROS DEL COMITÉ DE RENDICIÓN DE CUENTAS AL CIUDADANO (CRCC)</t>
  </si>
  <si>
    <t xml:space="preserve">https://www.cah.gov.py/rendicion-de-cuentas-al-ciudadano</t>
  </si>
  <si>
    <t xml:space="preserve">Nro.</t>
  </si>
  <si>
    <t xml:space="preserve">Dependencia</t>
  </si>
  <si>
    <t xml:space="preserve">Responsable</t>
  </si>
  <si>
    <t xml:space="preserve">Cargo que Ocupa</t>
  </si>
  <si>
    <t xml:space="preserve">Asesoría Jurídica</t>
  </si>
  <si>
    <t xml:space="preserve">Abg. Jazmín M. Acosta</t>
  </si>
  <si>
    <t xml:space="preserve">Asesora Jurídica</t>
  </si>
  <si>
    <t xml:space="preserve">Gerencia Administrativa</t>
  </si>
  <si>
    <t xml:space="preserve">Ing. Civil César Cantero</t>
  </si>
  <si>
    <t xml:space="preserve">Gerente</t>
  </si>
  <si>
    <t xml:space="preserve">Gerencia de Finanzas</t>
  </si>
  <si>
    <t xml:space="preserve">C. P. Mario Román</t>
  </si>
  <si>
    <t xml:space="preserve">Gerencia de Planificación</t>
  </si>
  <si>
    <t xml:space="preserve">Lic. Alcides Báez</t>
  </si>
  <si>
    <t xml:space="preserve">Gerente </t>
  </si>
  <si>
    <t xml:space="preserve">Gerencia de Operaciones y Tecnologías</t>
  </si>
  <si>
    <t xml:space="preserve">Lic. Roberto Melgarejo</t>
  </si>
  <si>
    <t xml:space="preserve">Dirección de Anticorrupción y Transparencia</t>
  </si>
  <si>
    <t xml:space="preserve">Lic. Eva Alonso</t>
  </si>
  <si>
    <t xml:space="preserve">Director</t>
  </si>
  <si>
    <t xml:space="preserve">Auditoría Interna</t>
  </si>
  <si>
    <t xml:space="preserve">Lic. Javier Palacios</t>
  </si>
  <si>
    <t xml:space="preserve">Auditor Interno</t>
  </si>
  <si>
    <t xml:space="preserve">Dirección de Comunicación y Prensa</t>
  </si>
  <si>
    <t xml:space="preserve">Lic. Liliana Ferreira</t>
  </si>
  <si>
    <t xml:space="preserve">Directora</t>
  </si>
  <si>
    <t xml:space="preserve">Coordinación de MECIP</t>
  </si>
  <si>
    <t xml:space="preserve">Lic. Lida Ocampos</t>
  </si>
  <si>
    <t xml:space="preserve">Coordinadora</t>
  </si>
  <si>
    <t xml:space="preserve">Cantidad de Miembros del CRCC:</t>
  </si>
  <si>
    <t xml:space="preserve">Total Hombres :</t>
  </si>
  <si>
    <t xml:space="preserve">Total Mujeres:</t>
  </si>
  <si>
    <t xml:space="preserve">Total nivel directivo o rango superior:</t>
  </si>
  <si>
    <t xml:space="preserve">3- PLAN DE RENDICION DE CUENTAS AL CIUDADANO</t>
  </si>
  <si>
    <t xml:space="preserve">3.1. Resolución de Aprobación y Anexo de Plan de Rendición de Cuentas</t>
  </si>
  <si>
    <t xml:space="preserve">3.2 Plan de Rendición de Cuentas. (Copiar abajo link de acceso directo)</t>
  </si>
  <si>
    <t xml:space="preserve">Priorización</t>
  </si>
  <si>
    <t xml:space="preserve">Tema </t>
  </si>
  <si>
    <t xml:space="preserve">Vinculación  PEI</t>
  </si>
  <si>
    <t xml:space="preserve">Justificaciones</t>
  </si>
  <si>
    <t xml:space="preserve">Evidencia </t>
  </si>
  <si>
    <t xml:space="preserve">1°</t>
  </si>
  <si>
    <t xml:space="preserve">Elaboración de Informes Trimestrales</t>
  </si>
  <si>
    <t xml:space="preserve">Fortalecer la sostenibilidad institucional</t>
  </si>
  <si>
    <t xml:space="preserve">Implementar plan de comunicación institucional interna y externa</t>
  </si>
  <si>
    <t xml:space="preserve">https://www.cah.gov.py/mail/view?model=dms.file&amp;res_id=1789&amp;access_token=497a6926-a48c-41b7-ba74-28f03d37e871</t>
  </si>
  <si>
    <t xml:space="preserve">2°</t>
  </si>
  <si>
    <t xml:space="preserve">Interactuar con grupos focales (clientes y ciudadanía en gral.)</t>
  </si>
  <si>
    <t xml:space="preserve">Mejorar la eficiencia en la entrega de soluciones financieras</t>
  </si>
  <si>
    <t xml:space="preserve">Contar con herramientas financieras adecuadas a las necesidades de los clientes</t>
  </si>
  <si>
    <t xml:space="preserve">3°</t>
  </si>
  <si>
    <t xml:space="preserve">Optimizar las buenas prácticas</t>
  </si>
  <si>
    <t xml:space="preserve">Optimizar la gestión crediticia institucional</t>
  </si>
  <si>
    <t xml:space="preserve">4- GESTIÓN INSTITUCIONAL</t>
  </si>
  <si>
    <t xml:space="preserve">4.1 Nivel de Cumplimiento  de Mínimo de Información Disponible - Transparencia Activa Ley 5189 /14</t>
  </si>
  <si>
    <t xml:space="preserve">Mes</t>
  </si>
  <si>
    <t xml:space="preserve">Nivel de Cumplimiento</t>
  </si>
  <si>
    <t xml:space="preserve">Enlace publicación de SFP</t>
  </si>
  <si>
    <t xml:space="preserve">Enero</t>
  </si>
  <si>
    <t xml:space="preserve">https://www.sfp.gov.py/vchgo/index.php/noticias-2-4/monitoreo-de-la-ley-518914</t>
  </si>
  <si>
    <t xml:space="preserve">Febrero</t>
  </si>
  <si>
    <t xml:space="preserve">Marzo</t>
  </si>
  <si>
    <t xml:space="preserve">Abril</t>
  </si>
  <si>
    <t xml:space="preserve">Mayo</t>
  </si>
  <si>
    <t xml:space="preserve">Junio</t>
  </si>
  <si>
    <t xml:space="preserve">Julio</t>
  </si>
  <si>
    <t xml:space="preserve">Agosto</t>
  </si>
  <si>
    <t xml:space="preserve">Septiembre</t>
  </si>
  <si>
    <t xml:space="preserve">Intermedio</t>
  </si>
  <si>
    <t xml:space="preserve">Octubre</t>
  </si>
  <si>
    <t xml:space="preserve">EVALUACIONES NO PUBLICADAS A LA FECHA POR EL VICE MINISTERIO DE CAPITAL HUMANO Y GESTIÓN ORGANIZACIONAL. Fuente de Información : Página Web del Ministerio de Economía y Finanzas.</t>
  </si>
  <si>
    <t xml:space="preserve">Noviembre</t>
  </si>
  <si>
    <t xml:space="preserve">Diciembre</t>
  </si>
  <si>
    <t xml:space="preserve">4.2 Nivel de Cumplimiento  de Minimo de Información Disponible - Transparencia Activa Ley 5282/14</t>
  </si>
  <si>
    <t xml:space="preserve">Nivel de Cumplimiento (%)</t>
  </si>
  <si>
    <t xml:space="preserve">Enlace Portal de Transparencia de la SENAC</t>
  </si>
  <si>
    <t xml:space="preserve">https://transparencia.senac.gov.py/portal/historial-cumplimiento</t>
  </si>
  <si>
    <t xml:space="preserve">EVALUACIONES QUE NO PUEDEN SER OBSERVADAS EN LA PÁGINA DE TRANSPARENCIA por no estar activas actualmente. Fuente de Información: Portal de Transparencia Inactiva y Jefatura de Transparencia CAH.</t>
  </si>
  <si>
    <t xml:space="preserve">4.3 Nivel de Cumplimiento de Respuestas a Consultas Ciudadanas - Transparencia Pasiva Ley N° 5282/14</t>
  </si>
  <si>
    <t xml:space="preserve">Cantidad de Consultas</t>
  </si>
  <si>
    <t xml:space="preserve">Respondidos</t>
  </si>
  <si>
    <t xml:space="preserve">No Respondidos o Reconsideradas</t>
  </si>
  <si>
    <t xml:space="preserve">Enlace Portal AIP</t>
  </si>
  <si>
    <t xml:space="preserve">https://informacionpublica.paraguay.gov.py/#!/solicitud/list</t>
  </si>
  <si>
    <t xml:space="preserve">EN ESTE ULTIMO TRIMESTRE DEL AÑO NO HUBO INGRESOS DE CONSULTAS CIUDADANAS. Fuente de Información:Portal unificado de Información Pública y Dirección de Anticorrupción y Transparencia CAH .</t>
  </si>
  <si>
    <t xml:space="preserve">4.4- Servicios o Productos Misionales (Depende de la Naturaleza de la Misión Insitucional, puede abarcar un Programa o Proyecto)</t>
  </si>
  <si>
    <t xml:space="preserve">PROGRAMAS Y PROYECTOS </t>
  </si>
  <si>
    <t xml:space="preserve">Evidencia (Informe de Avance de Metas - SPR)</t>
  </si>
  <si>
    <t xml:space="preserve">Descripción</t>
  </si>
  <si>
    <t xml:space="preserve">Objetivo</t>
  </si>
  <si>
    <t xml:space="preserve">Metas</t>
  </si>
  <si>
    <t xml:space="preserve">Población Beneficiaria</t>
  </si>
  <si>
    <t xml:space="preserve">Porcentaje de Ejecución</t>
  </si>
  <si>
    <t xml:space="preserve">Resultados Logrados</t>
  </si>
  <si>
    <t xml:space="preserve">Proyecto TCP/PAR/3902 Fortalecimiento de la agricultura familiar mediante el mejoramiento de la institucionalidad y acceso a financiamiento y mercados. Programa de Cooperación Técnica (PCT) de la FAO</t>
  </si>
  <si>
    <t xml:space="preserve">Incrementar la inserción de mujeres y jóvenes en las oportunidades económicas en zonas rurales mejorando su acceso a servicios financieros</t>
  </si>
  <si>
    <t xml:space="preserve">500 Usuarios activos en la app desarrollada por el proyecto para promoción de promoción de productos de jóvenes y mujeres rurales asistidos por el CAH.          200 mujeres y jóvenes acceden a productos financieros “VERDES” diseñados en el marco del proyecto.                                      Núm.de los clientes de los servicios financieros del CAH llegan a 150.000 en el 2027</t>
  </si>
  <si>
    <t xml:space="preserve">91000 familias clientes del CAH                                                                  200 Jóvenes y Mujeres clientes del CAH.                                            150.000 Clientes del CAH</t>
  </si>
  <si>
    <t xml:space="preserve">El Porcentaje de ejecución al igual que el presupuesto es manejado por la Cooperación</t>
  </si>
  <si>
    <t xml:space="preserve">https://www.cah.gov.py/</t>
  </si>
  <si>
    <t xml:space="preserve">SERVICIOS O PRODUCTOS MISIONALES</t>
  </si>
  <si>
    <t xml:space="preserve">Producto Financiero PROAGRO-CAH </t>
  </si>
  <si>
    <t xml:space="preserve">Financiar actividades productivas agrícolas y pecuarias</t>
  </si>
  <si>
    <t xml:space="preserve">Productores de la Agricultura Familiar Campesina</t>
  </si>
  <si>
    <t xml:space="preserve">Se han beneficiado a 15.936 clientes por un monto total de G. 148.067.178.764</t>
  </si>
  <si>
    <t xml:space="preserve">Producto Financiero INVERSION PRODUCTIVA </t>
  </si>
  <si>
    <t xml:space="preserve">Se han beneficiado a 7.714 clientes por un monto total de G. 133.804.610.311</t>
  </si>
  <si>
    <t xml:space="preserve">Producto Financiero PO JOASA </t>
  </si>
  <si>
    <t xml:space="preserve">Responder con atención preferencial  con un crédito pre- aprodado a clientes con Categoría AA</t>
  </si>
  <si>
    <t xml:space="preserve">Clientes excelentes cumplidores con sus obligaciones con la institución</t>
  </si>
  <si>
    <t xml:space="preserve">Se han beneficiado a 6077 clientes por un monto total de G. 98.480.474.258</t>
  </si>
  <si>
    <t xml:space="preserve">Producto Financiero MUJER EMPRENDEDORA </t>
  </si>
  <si>
    <t xml:space="preserve">Propiciar el desarrollo de mujeres emprendedoras jefas de hogar que no han accedido a un a créditos en el sistema financiero</t>
  </si>
  <si>
    <t xml:space="preserve">Mujeres emprendedoras dedicadas a actividades de agrícolas, pecuarias, de Servicios, de microemprendimientos, entre otros.</t>
  </si>
  <si>
    <t xml:space="preserve">Se han beneficiado a 5.075 clientes por un monto total de G. 45.678.716.000
	</t>
  </si>
  <si>
    <t xml:space="preserve">Producto Financiero BANCA COMUNAL </t>
  </si>
  <si>
    <t xml:space="preserve">Bancarizar a personas normalmente excluidas del sistema financiero normal, principalmente de mujeres de zonas rurales, además de  propiciar la capacitación, el ahorro.</t>
  </si>
  <si>
    <t xml:space="preserve">Mujer y hambre dedicados a actividades agrícolas, pecuarias, prestación de Servicios, de microemprendimientos y  otros.</t>
  </si>
  <si>
    <t xml:space="preserve">Se han beneficiado a 6.711 clientes por un monto total de G. 25.720.302.000
	</t>
  </si>
  <si>
    <t xml:space="preserve">Producto Financiero INVERSION 2.0 FOGAPY </t>
  </si>
  <si>
    <t xml:space="preserve">Financiar actividades productivas de las micro y pequeñas empresas formalizados (con IVA)</t>
  </si>
  <si>
    <t xml:space="preserve">Micro y pequeños emprendedores formalizados dedicados a los siguientes sectores económicos: Agropecuario, forestal, industrial, artesanal, agroindustrial, comercio y Servicios</t>
  </si>
  <si>
    <t xml:space="preserve">Se han beneficiado a 223 clientes por un monto total de G. 14.045.434.000
	</t>
  </si>
  <si>
    <t xml:space="preserve">Producto Financiero MICRO Y PEQUEÑAS EMPRESAS</t>
  </si>
  <si>
    <t xml:space="preserve">Financiar los emprendimientos, de personas físicas o jurídicas, formalizados y no formalizados.</t>
  </si>
  <si>
    <t xml:space="preserve">Emprendedores formalizados y no formalizados, cuyos ingresos se generen en torno al comercio, la prestación de servicios diversos y producción como la pequeña industria o artesanía. </t>
  </si>
  <si>
    <t xml:space="preserve">Se han beneficiado a 1.269 clientes por un 13.594.980.000
	</t>
  </si>
  <si>
    <t xml:space="preserve">Producto Financiero KUÑA ÑAMOMBARETE HAGUA</t>
  </si>
  <si>
    <t xml:space="preserve">Financiar actividades productivas de mujeres que tienen una micro y pequeña empresa formaliza (con IVA), respaldado por el Fondo de Garantía para la Mujer FOGAMU).</t>
  </si>
  <si>
    <t xml:space="preserve">Mujeres micro y pequeños emprendedoras formalizadas dedicadas a los siguientes sectores económicos: Agropecuario, forestal, industrial, artesanal, agroindustrial, comercio y Servicios</t>
  </si>
  <si>
    <t xml:space="preserve">Se han beneficiado a  clientes por un 40 monto total de G. 1.100.000.000
	</t>
  </si>
  <si>
    <t xml:space="preserve">Producto Financiero ÑAMONGAKUAA ÑANDE REMBIAPO</t>
  </si>
  <si>
    <t xml:space="preserve">Financiar actividades productivas agrícolas, pecuarias e industrial para capital de inversión</t>
  </si>
  <si>
    <t xml:space="preserve">Se han beneficiado a  clientes por un 7 monto total de G. 370.000.000
	</t>
  </si>
  <si>
    <t xml:space="preserve">Producto Financiero MICROEMPRESARIOS </t>
  </si>
  <si>
    <t xml:space="preserve">Financiar actividades productivas de las micro y pequeñas empresas no formalizada, que cuentan con cédulas MIPYMES.</t>
  </si>
  <si>
    <t xml:space="preserve">Micro y pequeños emprendedores no formalizados dedicados a los siguientes sectores económicos: Agropecuario, forestal, industrial, artesanal, agroindustrial, comercio y Servicios</t>
  </si>
  <si>
    <t xml:space="preserve">Se han beneficiado a  clientes por un 58 monto total de G. 616.588.000
	</t>
  </si>
  <si>
    <t xml:space="preserve">Producto Financiero PPI/PROMAFI MAG-CAH </t>
  </si>
  <si>
    <t xml:space="preserve">Productores organizados de la Agricultura Familiar Campesina, beneficiados por los Proyectos PPI/PROMAFI  del Ministerio de Agricultura y Ganadería (MAG).</t>
  </si>
  <si>
    <t xml:space="preserve">Se han beneficiado a un total de 9 organizaciones con un monto total de G.523.788.828
	</t>
  </si>
  <si>
    <t xml:space="preserve">Producto Financiero PRODUCCION ACUICOLA </t>
  </si>
  <si>
    <t xml:space="preserve">Financiar la producción acuícola.</t>
  </si>
  <si>
    <t xml:space="preserve">Personas físicas o jurídicas, cuyos ingresos se generen en torno a la producción y comercialización de proyectos de acuicultura, tiene una Cobertura a nivel nacional</t>
  </si>
  <si>
    <t xml:space="preserve">Se han beneficiado a un total de 18 clientes  con un monto total de G. 145.200.000
	</t>
  </si>
  <si>
    <t xml:space="preserve">Producto Financiero ÑEPYRURA </t>
  </si>
  <si>
    <t xml:space="preserve">Financiar actividades productivas de las micro y pequeñas empresas formalizados (con IVA) y no formalizadas</t>
  </si>
  <si>
    <t xml:space="preserve">Micro y pequeños emprendedores/as tanto rurales como urbanos que hayan culminado su módulo de capacitación con el SNPP,  con el Sistema Nacional de Formación y Capacitación Laboral (SINAFOCAL) y que reciban asistencia por el Centro del Entrenamiento del Emprendedor (CEE)</t>
  </si>
  <si>
    <t xml:space="preserve">Se han beneficiado a un total de 131 clientes  con un monto total de G. 634.314.800
	</t>
  </si>
  <si>
    <t xml:space="preserve">Producto Financiero TURISMO RURAL</t>
  </si>
  <si>
    <t xml:space="preserve">Financiar actividades productivas de las micro y pequeños emprendedores turísticos o con actividades relacionados.</t>
  </si>
  <si>
    <t xml:space="preserve">emprendedoras/es, tanto rurales como urbanos dedicados a la actividad turísticas o actividades relacionadas que se encuentren registrados en la SENATUR. </t>
  </si>
  <si>
    <t xml:space="preserve">Se han beneficiado a un total de 10 clientes  con un monto total de G. 200.725.000
	</t>
  </si>
  <si>
    <t xml:space="preserve">Producto Financiero MBARETERA</t>
  </si>
  <si>
    <t xml:space="preserve">Impulsar el financiamiento de proyectos  de desarrollo agrario y rural, en su diversidad productiva, económica, social y de sostenibilidad medioambiental y/o planes de negocios de Egresados Universitarios de Universidades públicas o privadas de todo el país.</t>
  </si>
  <si>
    <t xml:space="preserve">Egresados Universitarios de Universidades públicas o privadas de todo el país.</t>
  </si>
  <si>
    <t xml:space="preserve">Se han beneficiado a un total de 9 clientes  con un monto total de G. 82.000.000</t>
  </si>
  <si>
    <t xml:space="preserve">Producto Financiero NUEVO APOYO FINANCIERO LEY 5.908/17</t>
  </si>
  <si>
    <t xml:space="preserve">Financiar a productores de la Agricultura Familiar, beneficiados en el marco de la Ley N.º 5.908/2017.</t>
  </si>
  <si>
    <r>
      <rPr>
        <sz val="10"/>
        <rFont val="Times New Roman"/>
        <family val="1"/>
        <charset val="1"/>
      </rPr>
      <t xml:space="preserve">Dirigido a los sujetos de la Reforma Agraria y los micro y pequeños emprendedores rurales, clientes del CAH con deudas reestructuradas en el marco de esta Ley  y cuyas cuentas han vencido entre el 11/11/15 al 30/06/17, </t>
    </r>
    <r>
      <rPr>
        <b val="true"/>
        <sz val="16"/>
        <color rgb="FF00000A"/>
        <rFont val="Arial"/>
        <family val="1"/>
        <charset val="1"/>
      </rPr>
      <t xml:space="preserve"> </t>
    </r>
    <r>
      <rPr>
        <sz val="10"/>
        <color rgb="FF00000A"/>
        <rFont val="Times New Roman"/>
        <family val="1"/>
        <charset val="1"/>
      </rPr>
      <t xml:space="preserve">dirigido exclusivamente a clientes de categoría AA y A.</t>
    </r>
  </si>
  <si>
    <t xml:space="preserve">Se han beneficiado a un total de 4 clientes  con un monto total de G. 25.500.000.</t>
  </si>
  <si>
    <t xml:space="preserve">Producto Financiero PROMANDIOCA</t>
  </si>
  <si>
    <t xml:space="preserve">Financiar la cadena productiva de mandioca.</t>
  </si>
  <si>
    <t xml:space="preserve">Productores rurales participantes en la cadena productiva de mandioca.</t>
  </si>
  <si>
    <t xml:space="preserve">Se han beneficiado a un total de 12 clientes  con un monto total de G. 106.000.000
	</t>
  </si>
  <si>
    <t xml:space="preserve">Presupuesto de Préstamos a familias para el ejercicio fiscal año 2.024</t>
  </si>
  <si>
    <t xml:space="preserve">Otorgar 480.216.000.000 de guaraníes, para un total de 50.026 clientes, para la inclusión financiera y  desarrollo sostenible de emprendedores preferentemente rurales.</t>
  </si>
  <si>
    <t xml:space="preserve">Otorgar 480.216.000.000 de guaraníes, para un total de 50.026</t>
  </si>
  <si>
    <t xml:space="preserve">Emprendedores preferentemente rurales.</t>
  </si>
  <si>
    <t xml:space="preserve">Al cierre del mes de Diciembre se ha ejecutado el 103% de los montos destinados para los desembolsos y  el 81% de clientes beneficiados. Observación: se han desembolsado más de lo planificado inicialmente (103%) mediante una ampliación presupuestaria gestionada por la Gerencia de Finanzas, a través de su Departamento de Presupuesto.</t>
  </si>
  <si>
    <t xml:space="preserve">Al cierre del mes de Diciembre del año 2024, se han desembolsado un total de G. 494.335.424.261 a un total de   40.398 clientes, a través de los diferentes productos financieros con que cuenta el CAH </t>
  </si>
  <si>
    <t xml:space="preserve">4.5 Contrataciones realizadas</t>
  </si>
  <si>
    <t xml:space="preserve">ID</t>
  </si>
  <si>
    <t xml:space="preserve">Objeto</t>
  </si>
  <si>
    <t xml:space="preserve">Fecha de Contrato</t>
  </si>
  <si>
    <t xml:space="preserve">Valor del Contrato</t>
  </si>
  <si>
    <t xml:space="preserve">Proveedor Adjudicado</t>
  </si>
  <si>
    <t xml:space="preserve">Estado (Ejecución - Finiquitado)</t>
  </si>
  <si>
    <t xml:space="preserve">Enlace DNCP</t>
  </si>
  <si>
    <t xml:space="preserve">OCTUBRE</t>
  </si>
  <si>
    <t xml:space="preserve">SERVICIO DE GUARDIA DE SEGURIDAD SEDE CENTRAL E INTERIOR.</t>
  </si>
  <si>
    <t xml:space="preserve">COMPAÑÍA DE VIGILANCIA   N.S. SOCIEDAD ANÓNIMA</t>
  </si>
  <si>
    <t xml:space="preserve">EJECUCIÓN</t>
  </si>
  <si>
    <t xml:space="preserve">https://www.contrataciones.gov.py/buscador/licitaciones.html?nro_nombre_licitacion=442529&amp;fecha_desde=&amp;fecha_hasta=&amp;tipo_fecha=&amp;convocante_tipo=&amp;convocante_nombre_codigo=&amp;codigo_contratacion=&amp;catalogo%5Bcodigos_catalogo_n4%5D=&amp;page=&amp;order=&amp;convocante_codigos=&amp;convocante_tipo_codigo=&amp;unidad_contratacion_codigo=&amp;catalogo%5Bcodigos_catalogo_n4_label%5D=</t>
  </si>
  <si>
    <t xml:space="preserve">ADQUISICIÓN DE OFICINA MODULAR PARA EL CAH DE CARMELO PERALTA - CHACO</t>
  </si>
  <si>
    <t xml:space="preserve">CABIPAL METALMEK S.A.</t>
  </si>
  <si>
    <t xml:space="preserve">FINIQUITADO</t>
  </si>
  <si>
    <t xml:space="preserve">https://www.contrataciones.gov.py/buscador/licitaciones.html?nro_nombre_licitacion=444131&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</si>
  <si>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ADQUISICIÓN DE VEHÍCULOS – SEGUNDO LLAMADO</t>
  </si>
  <si>
    <t xml:space="preserve">TAPE RUVICHA S.A. EMISORA DE CAPITAL ABIERTO</t>
  </si>
  <si>
    <t xml:space="preserve">https://www.contrataciones.gov.py/buscador/licitaciones.html?nro_nombre_licitacion=442614&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</si>
  <si>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EMPRESA DE LA SOBERA S.A.</t>
  </si>
  <si>
    <t xml:space="preserve">ADQUISICIÓN DE CUBIERTAS PARA VEHÍCULOS DE 4 RUEDAS</t>
  </si>
  <si>
    <t xml:space="preserve">MÍNIMO: 100.000.000
MÁXIMO: 200.000.000</t>
  </si>
  <si>
    <t xml:space="preserve">EMPRESA AUTOMOTIVE S.A.I.E.</t>
  </si>
  <si>
    <t xml:space="preserve">https://www.contrataciones.gov.py/buscador/licitaciones.html?nro_nombre_licitacion=442611&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</si>
  <si>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NOVIEMBRE</t>
  </si>
  <si>
    <t xml:space="preserve">SERVICIO DE READECUACIÓN Y MEJORAS DEL SISTEMA ELÉCTRICO DE LA SEDE CENTRAL</t>
  </si>
  <si>
    <t xml:space="preserve">MÍNIMO: 75.00.000
MÁXIMO: 150.000.000</t>
  </si>
  <si>
    <t xml:space="preserve">INTEC INGENIERÍA S.A.E</t>
  </si>
  <si>
    <t xml:space="preserve">https://www.contrataciones.gov.py/buscador/licitaciones.html?nro_nombre_licitacion=442355&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</si>
  <si>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LIMPIEZA Y FUMIGACION DE OFICINAS SEDE CENTRAL</t>
  </si>
  <si>
    <t xml:space="preserve">MÍNIMO: 769.00.000
MÁXIMO: 1.539.200.000</t>
  </si>
  <si>
    <t xml:space="preserve">MARIELA CAROLINA MOLAS SAMUDIO</t>
  </si>
  <si>
    <t xml:space="preserve">https://www.contrataciones.gov.py/buscador/licitaciones.html?nro_nombre_licitacion=442414&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</si>
  <si>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MANTENIMIENTO PREVENTIVO DE SERVIDORES CORPORATIVOS (POWER SERIES) Y DE DISPOSITIVOS DE ALMACENAMIENTO (STORAGE)</t>
  </si>
  <si>
    <t xml:space="preserve">GS. 359.316.980</t>
  </si>
  <si>
    <t xml:space="preserve">SOFTSHOP SA</t>
  </si>
  <si>
    <t xml:space="preserve">https://www.contrataciones.gov.py/buscador/licitaciones.html?nro_nombre_licitacion=442471&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</si>
  <si>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INFORMES COMERCIALES</t>
  </si>
  <si>
    <t xml:space="preserve">MÍNIMO: 910.000.000
MÁXIMO: 1.820.000.000</t>
  </si>
  <si>
    <t xml:space="preserve">EQUIFAX PARAGUAY S.A.</t>
  </si>
  <si>
    <t xml:space="preserve">https://www.contrataciones.gov.py/buscador/licitaciones.html?nro_nombre_licitacion=442513&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</si>
  <si>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ADQUISICION DE REPUESTOS PARA VEHICULOS</t>
  </si>
  <si>
    <t xml:space="preserve">MÍNIMO: 30.000.000
MÁXIMO: 60.000.000</t>
  </si>
  <si>
    <t xml:space="preserve">AUTOMOTIVE SA IMPORTADORA Y EXPORTADORA</t>
  </si>
  <si>
    <t xml:space="preserve">https://www.contrataciones.gov.py/buscador/licitaciones.html?nro_nombre_licitacion=442558&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</si>
  <si>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MÍNIMO: 76.000.000
MÁXIMO: 152.000.000</t>
  </si>
  <si>
    <t xml:space="preserve">F.S.D.J. SOCIEDAD ANÓNIMA</t>
  </si>
  <si>
    <t xml:space="preserve">SERVICIO DE TELEFONÍA CELULAR - SEGUNDO LLAMADO</t>
  </si>
  <si>
    <t xml:space="preserve">MÍNIMO: 27.000.000
MÁXIMO: 54.000.000</t>
  </si>
  <si>
    <t xml:space="preserve">TELEFÓNICA CELULAR DEL PARAGUAY SAE (TELECEL SAE)</t>
  </si>
  <si>
    <t xml:space="preserve">https://www.contrataciones.gov.py/buscador/licitaciones.html?nro_nombre_licitacion=442516&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</si>
  <si>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ADQUISICION DE MUEBLES PARA OFICINAS DE LA SEDE CENTRAL</t>
  </si>
  <si>
    <t xml:space="preserve">GS. 1.028.295.000</t>
  </si>
  <si>
    <t xml:space="preserve">COMACO S.R.L.</t>
  </si>
  <si>
    <t xml:space="preserve">https://www.contrataciones.gov.py/buscador/licitaciones.html?nro_nombre_licitacion=442982&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</si>
  <si>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RASTREO SATELITAL</t>
  </si>
  <si>
    <t xml:space="preserve">MÍNIMO: 253.000.000
MÁXIMO: 506.000.000</t>
  </si>
  <si>
    <t xml:space="preserve">LOCALIZA PARAGUAY S.A.</t>
  </si>
  <si>
    <t xml:space="preserve">https://www.contrataciones.gov.py/buscador/licitaciones.html?nro_nombre_licitacion=453350&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</si>
  <si>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CONTRATACION DE SEGURO PATRIMONIAL</t>
  </si>
  <si>
    <t xml:space="preserve">GS. 1.019.008.410</t>
  </si>
  <si>
    <t xml:space="preserve">ASEGURADORA TAJY PROPIEDAD COOPERATIVA S.A. DE SEGUROS</t>
  </si>
  <si>
    <t xml:space="preserve">https://www.contrataciones.gov.py/buscador/licitaciones.html?nro_nombre_licitacion=442496&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</si>
  <si>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DICIEMBRE</t>
  </si>
  <si>
    <t xml:space="preserve">ADQUISICION DE EQUIPOS INFORMATICOS</t>
  </si>
  <si>
    <t xml:space="preserve">04/12/24</t>
  </si>
  <si>
    <t xml:space="preserve">VGO INGENIERÍA S.A.</t>
  </si>
  <si>
    <t xml:space="preserve">https://www.contrataciones.gov.py/buscador/licitaciones.html?nro_nombre_licitacion=442991&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</si>
  <si>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ITCS S.A</t>
  </si>
  <si>
    <t xml:space="preserve">SOFTSHOP S.A.  </t>
  </si>
  <si>
    <t xml:space="preserve">LOGICALIS PARAGUAY S.A.   </t>
  </si>
  <si>
    <t xml:space="preserve">ADQUISICION DE REPUESTOS PARA IMPRESORAS Y FOTOCOPIADORAS</t>
  </si>
  <si>
    <t xml:space="preserve">03/12/24</t>
  </si>
  <si>
    <t xml:space="preserve">STARNET</t>
  </si>
  <si>
    <t xml:space="preserve">https://www.contrataciones.gov.py/buscador/licitaciones.html?nro_nombre_licitacion=442553&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</si>
  <si>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16/12/24</t>
  </si>
  <si>
    <t xml:space="preserve">PARAGUAY INSUMOS .COM S.A</t>
  </si>
  <si>
    <t xml:space="preserve">ADQUISICION DE TONER PARA IMPRESORAS Y FOTOCOPIADORAS</t>
  </si>
  <si>
    <t xml:space="preserve">MICROTEK DE GUSTAVO DANIEL ROJAS AVALOS</t>
  </si>
  <si>
    <t xml:space="preserve">https://www.contrataciones.gov.py/buscador/licitaciones.html?nro_nombre_licitacion=442544&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</si>
  <si>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TECHNOMA S.A.E.C.A.</t>
  </si>
  <si>
    <t xml:space="preserve">ADQUISICION DE UNIFORMES</t>
  </si>
  <si>
    <t xml:space="preserve">C.E.E. SRL</t>
  </si>
  <si>
    <t xml:space="preserve">https://www.contrataciones.gov.py/buscador/licitaciones.html?nro_nombre_licitacion=442533&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</si>
  <si>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CONSTRUCCION DE CENTRO DE ATENCION AL CLIENTE</t>
  </si>
  <si>
    <t xml:space="preserve">CESAR DANIEL RAMIREZ DUARTE</t>
  </si>
  <si>
    <t xml:space="preserve">https://www.contrataciones.gov.py/buscador/licitaciones.html?nro_nombre_licitacion=442612&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</si>
  <si>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CONSTRUCCIÓN DE CENTRO DE ATENCIÓN AL CLIENTE</t>
  </si>
  <si>
    <t xml:space="preserve">CORPORACIÓN LEMURIA S.A.</t>
  </si>
  <si>
    <t xml:space="preserve">CONTRATACIÓN DE SEGURO MEDICO PARA FUNCIONARIOS DEL CAH</t>
  </si>
  <si>
    <t xml:space="preserve">REYVA S.A</t>
  </si>
  <si>
    <t xml:space="preserve">https://www.contrataciones.gov.py/buscador/licitaciones.html?nro_nombre_licitacion=442517&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</si>
  <si>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AUDITORÍA EXTERNA PARA LOS EJERCICIOS FISCALES 2024 Y 2025</t>
  </si>
  <si>
    <t xml:space="preserve">RICARDO ROMAN OLMEDO ALMIRON</t>
  </si>
  <si>
    <t xml:space="preserve">https://www.contrataciones.gov.py/buscador/licitaciones.html?nro_nombre_licitacion=442510&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</si>
  <si>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LAVADO DE VEHÍCULOS</t>
  </si>
  <si>
    <t xml:space="preserve">STAR &amp; COMPANY DE ARIELA HUESPE AVEIRO </t>
  </si>
  <si>
    <t xml:space="preserve">https://www.contrataciones.gov.py/buscador/licitaciones.html?nro_nombre_licitacion=442410&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</si>
  <si>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MANTENIMIENTO DE ASCENSORES EN LA SEDE CENTRAL DEL CAH</t>
  </si>
  <si>
    <t xml:space="preserve">SIMON RECALDE ROMERO</t>
  </si>
  <si>
    <t xml:space="preserve">https://www.contrataciones.gov.py/buscador/licitaciones.html?nro_nombre_licitacion=442368&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</si>
  <si>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SERVICIO DE MANTENIMIENTO DE BEBEDEROS ELÉCTRICOS</t>
  </si>
  <si>
    <t xml:space="preserve">DERLIS ARISTIDES SERNA ROMAN</t>
  </si>
  <si>
    <t xml:space="preserve">https://www.contrataciones.gov.py/buscador/licitaciones.html?nro_nombre_licitacion=442381&amp;fecha_desde=&amp;fecha_hasta=&amp;tipo_fecha=&amp;convocante_tipo=&amp;convocante_nombre_codigo=&amp;codigo_contratacion=&amp;catalogo%5Bcodigos_catalogo_n4%5D=&amp;page=1&amp;order=&amp;convocante_codigos=&amp;convocante_tipo_codigo=&amp;unidad_contratacion_codigo=&amp;catalogo%5Bcodigos_catalogo_n4_label%5D= </t>
  </si>
  <si>
    <t xml:space="preserve">4.6 Ejecución Financiera</t>
  </si>
  <si>
    <t xml:space="preserve">Objeto de Gastos </t>
  </si>
  <si>
    <t xml:space="preserve">Presupuestado</t>
  </si>
  <si>
    <t xml:space="preserve">Ejecutado</t>
  </si>
  <si>
    <t xml:space="preserve">Saldos</t>
  </si>
  <si>
    <t xml:space="preserve">Evidencia (Enlace Ley 5189)</t>
  </si>
  <si>
    <t xml:space="preserve">SERVICIOS PERSONALES</t>
  </si>
  <si>
    <t xml:space="preserve">https://www.cah.gov.py/tabla_ley5189/cahweb.ley1/75/</t>
  </si>
  <si>
    <t xml:space="preserve">REMUNERACIONES BÁSICAS</t>
  </si>
  <si>
    <t xml:space="preserve">REMUNERACIONES TEMPORALES</t>
  </si>
  <si>
    <t xml:space="preserve">ASIGNACIONES COMPLEMENTARIAS</t>
  </si>
  <si>
    <t xml:space="preserve">PERSONAL CONTRATADO</t>
  </si>
  <si>
    <t xml:space="preserve">OTROS GASTOS DEL PERSONAL</t>
  </si>
  <si>
    <t xml:space="preserve">SERVICIOS NO PERSONALES</t>
  </si>
  <si>
    <t xml:space="preserve">SERVICIOS BÁSICOS</t>
  </si>
  <si>
    <t xml:space="preserve">TRANSPORTE Y ALMACENAJE</t>
  </si>
  <si>
    <t xml:space="preserve">PASAJES Y VIÁTICOS</t>
  </si>
  <si>
    <t xml:space="preserve">GASTOS POR SERVICIOS DE ASEO, MANTENIMIENTO Y REPARACIONES</t>
  </si>
  <si>
    <t xml:space="preserve">ALQUILERES Y DERECHOS</t>
  </si>
  <si>
    <t xml:space="preserve">SERVICIOS TÉCNICOS Y PROFESIONALES</t>
  </si>
  <si>
    <t xml:space="preserve">SERVICIO SOCIAL</t>
  </si>
  <si>
    <t xml:space="preserve">OTROS SERVICIOS EN GENERAL</t>
  </si>
  <si>
    <t xml:space="preserve">SERVICIOS DE CAPACITACIÓN Y ADIESTRAMIENTO</t>
  </si>
  <si>
    <t xml:space="preserve">BIENES DE CONSUMO E INSUMO</t>
  </si>
  <si>
    <t xml:space="preserve">PRODUCTOS ALIMENTICIOS</t>
  </si>
  <si>
    <t xml:space="preserve">TEXTILES Y VESTUARIOS</t>
  </si>
  <si>
    <t xml:space="preserve">PRODUCTOS DE PAPEL, CARTÓN E IMPRESOS</t>
  </si>
  <si>
    <t xml:space="preserve">BIENES DE CONSUMO DE OFICINAS E INSUMOS</t>
  </si>
  <si>
    <t xml:space="preserve">PRODUCTOS E INSTRUM. QUIMICOS  Y MEDICINALES</t>
  </si>
  <si>
    <t xml:space="preserve">COMBUSTIBLES Y LUBRICANTES</t>
  </si>
  <si>
    <t xml:space="preserve">OTROS BIENES DE CONSUMO</t>
  </si>
  <si>
    <t xml:space="preserve">INVERSIÓN FÍSICA</t>
  </si>
  <si>
    <t xml:space="preserve">ADQUISICIÓN DE INMUEBLES</t>
  </si>
  <si>
    <t xml:space="preserve"> CONSTRUCCIONES</t>
  </si>
  <si>
    <t xml:space="preserve"> ADQUISIC. DE MAQUINARIAS, HERRAMIENTAS Y EQUIPOS EN GRAL.</t>
  </si>
  <si>
    <t xml:space="preserve">ADQUISICIONES DE EQUIPOS DE OFICINA Y COMPUTACIÓN</t>
  </si>
  <si>
    <t xml:space="preserve"> ADQUISICIÓN DE ACTIVOS INTANGIBLES</t>
  </si>
  <si>
    <t xml:space="preserve">INVERSIÓN FINANCIERA</t>
  </si>
  <si>
    <t xml:space="preserve"> PRÉSTAMOS AL SECTOR PRIVADO</t>
  </si>
  <si>
    <t xml:space="preserve">SERVICIO DE LA DEUDA PÚBLICA</t>
  </si>
  <si>
    <t xml:space="preserve">INTERESES DE LA DEUDA PÚBLICA INTERNA</t>
  </si>
  <si>
    <t xml:space="preserve">INTERESES DE LA DEUDA PÚBLICA EXTERNA</t>
  </si>
  <si>
    <t xml:space="preserve">AMORTIZACIÓN DE LA DEUDA PÚBLICA INTERNA</t>
  </si>
  <si>
    <t xml:space="preserve">AMORTIZACIÓN DE LA DEUDA PÚBLICA EXTERNA</t>
  </si>
  <si>
    <t xml:space="preserve">COMISIONES</t>
  </si>
  <si>
    <t xml:space="preserve">TRANSFERENCIAS</t>
  </si>
  <si>
    <t xml:space="preserve">TRANSFERENCIAS CORRIENTES AL SECTOR PRIVADO</t>
  </si>
  <si>
    <t xml:space="preserve">TRANSFERENCIAS CORRIENTES AL SECTOR EXTERNO</t>
  </si>
  <si>
    <t xml:space="preserve">OTROS GASTOS</t>
  </si>
  <si>
    <t xml:space="preserve">  PAGO DE IMPUESTOS, TASAS, GASTOS JUDICIALES Y OTROS</t>
  </si>
  <si>
    <t xml:space="preserve">TOTAL GENERAL</t>
  </si>
  <si>
    <t xml:space="preserve">5- PARTICIPACIÓN CIUDADANA</t>
  </si>
  <si>
    <t xml:space="preserve">5.1. Canales de Participación Ciudadana existentes a la fecha.</t>
  </si>
  <si>
    <t xml:space="preserve">N°</t>
  </si>
  <si>
    <t xml:space="preserve">Denominación</t>
  </si>
  <si>
    <t xml:space="preserve">Dependencia Responsable del Canal de Participación</t>
  </si>
  <si>
    <t xml:space="preserve">Evidencia (Página Web, Buzón de SQR, Etc.)</t>
  </si>
  <si>
    <t xml:space="preserve">Redes sociales</t>
  </si>
  <si>
    <t xml:space="preserve">Facebook,  instagram, Twitter, Youtube, Tick Tock</t>
  </si>
  <si>
    <t xml:space="preserve">Comunicación y Prensa</t>
  </si>
  <si>
    <t xml:space="preserve">Pagina web</t>
  </si>
  <si>
    <t xml:space="preserve">5.2. Participación y difusión en idioma Guaraní</t>
  </si>
  <si>
    <t xml:space="preserve">Producto (actividades, materiales, insumos, etc)</t>
  </si>
  <si>
    <t xml:space="preserve">Fecha</t>
  </si>
  <si>
    <t xml:space="preserve">Enlace</t>
  </si>
  <si>
    <t xml:space="preserve">Ñepurura, Mbaretera, Kuña Ñamombarete Hagua, Yvy Ñamombarete hagua, y otros</t>
  </si>
  <si>
    <t xml:space="preserve">Productos Financieros varios destinados a Egresados del SNPP, Profesionales con titulo universitario, Micros y Pequeñas empresas liderado por Mujeres, Orientados a Productores de la Agricultura Familiar Campesina</t>
  </si>
  <si>
    <t xml:space="preserve">https://www.cah.gov.py/productos</t>
  </si>
  <si>
    <t xml:space="preserve">5.3 Diagnostico "The Integrity app"</t>
  </si>
  <si>
    <t xml:space="preserve">Cantidad de funcionarios que completaron el diagnostico</t>
  </si>
  <si>
    <t xml:space="preserve">Cantidad de mujeres</t>
  </si>
  <si>
    <t xml:space="preserve">Cantidad de hombres </t>
  </si>
  <si>
    <t xml:space="preserve">Descripción de las actividades realizadas en base a los resultados</t>
  </si>
  <si>
    <t xml:space="preserve">Evidencia</t>
  </si>
  <si>
    <t xml:space="preserve">En Proceso</t>
  </si>
  <si>
    <t xml:space="preserve">6- INDICADORES MISIONALES DE RENDICIÓN DE CUENTAS AL CIUDADANO</t>
  </si>
  <si>
    <t xml:space="preserve">6.1- Indicadores Misionales Identificados</t>
  </si>
  <si>
    <t xml:space="preserve">Cantidad de indicadores</t>
  </si>
  <si>
    <t xml:space="preserve">Descripción del Indicador misional</t>
  </si>
  <si>
    <t xml:space="preserve">Desembolso de préstamos</t>
  </si>
  <si>
    <t xml:space="preserve">Cantidad de proyectos financiados </t>
  </si>
  <si>
    <t xml:space="preserve">https://www.cah.gov.py/tabla_ley5189/cahweb.ley2/61/ </t>
  </si>
  <si>
    <t xml:space="preserve">Cobranzas de préstamos</t>
  </si>
  <si>
    <t xml:space="preserve">Cobro de préstamos vigentes</t>
  </si>
  <si>
    <t xml:space="preserve">Recuperaciones de préstamos </t>
  </si>
  <si>
    <t xml:space="preserve">Cobro de préstamos vencidos</t>
  </si>
  <si>
    <t xml:space="preserve">6.2 Gestión de riesgos de corrupción</t>
  </si>
  <si>
    <t xml:space="preserve">Ambito de Aplicación</t>
  </si>
  <si>
    <t xml:space="preserve">Cantidad de Riesgos detectados</t>
  </si>
  <si>
    <t xml:space="preserve">Descripción del Riesgo de corrupción</t>
  </si>
  <si>
    <t xml:space="preserve">Medidas de mitigación</t>
  </si>
  <si>
    <t xml:space="preserve">Enlace Evidencias</t>
  </si>
  <si>
    <t xml:space="preserve">7- GESTIÓN DE DENUNCIAS</t>
  </si>
  <si>
    <t xml:space="preserve">7.1.Gestión de denuncias de corrupción</t>
  </si>
  <si>
    <t xml:space="preserve">Ticket Numero</t>
  </si>
  <si>
    <t xml:space="preserve">Fecha Ingreso</t>
  </si>
  <si>
    <t xml:space="preserve">Estado</t>
  </si>
  <si>
    <t xml:space="preserve">Enlace Portal de Denuncias de la SENAC</t>
  </si>
  <si>
    <t xml:space="preserve">1er trimestre</t>
  </si>
  <si>
    <t xml:space="preserve">https://denuncias.gov.py/portal-publico </t>
  </si>
  <si>
    <t xml:space="preserve">Supuesta Infracción a leyes especiales</t>
  </si>
  <si>
    <t xml:space="preserve">Desestimada</t>
  </si>
  <si>
    <t xml:space="preserve">2do. Trimestre</t>
  </si>
  <si>
    <t xml:space="preserve">Infracción a leyes especiales</t>
  </si>
  <si>
    <t xml:space="preserve">Procesado</t>
  </si>
  <si>
    <t xml:space="preserve">3er. Trimestre</t>
  </si>
  <si>
    <t xml:space="preserve">Supuesta Infracción a Leyes especiales</t>
  </si>
  <si>
    <t xml:space="preserve">Desestimado</t>
  </si>
  <si>
    <t xml:space="preserve">Preliminar</t>
  </si>
  <si>
    <t xml:space="preserve">4to. Trimestre</t>
  </si>
  <si>
    <t xml:space="preserve">EN ESTE ULTIMO TRIMESTRE DEL AÑO NO HUBO INGRESOS DE DENUNCIAS. Fuente de Reporte: Dirección de Anticorrupción y Transparencia. Obs. El sistema del Portal de Transparencia no está activo a la fecha</t>
  </si>
  <si>
    <t xml:space="preserve">8- CONTROL INTERNO Y EXTERNO</t>
  </si>
  <si>
    <t xml:space="preserve">8.1 Informes de Auditorias Internas y Auditorías Externas en el Trimestre</t>
  </si>
  <si>
    <t xml:space="preserve">Auditorías Financieras</t>
  </si>
  <si>
    <t xml:space="preserve">Nro. Informe</t>
  </si>
  <si>
    <t xml:space="preserve">Evidencia (Enlace Ley 5282/14)</t>
  </si>
  <si>
    <t xml:space="preserve">Informe de ejecución presupuestaria rubro 300</t>
  </si>
  <si>
    <t xml:space="preserve">www.cah.gov.py/tabla_ley5282</t>
  </si>
  <si>
    <t xml:space="preserve">Informe contable cuentas del activo fijo</t>
  </si>
  <si>
    <t xml:space="preserve">Informe ejecución presupuestaria sub grupo 250</t>
  </si>
  <si>
    <t xml:space="preserve">Auditorías de Gestión</t>
  </si>
  <si>
    <t xml:space="preserve">Informe control de bienes patrimoniales CAC  Edelira</t>
  </si>
  <si>
    <t xml:space="preserve">Informe de verificación CAC Edelira</t>
  </si>
  <si>
    <t xml:space="preserve">Informe control de carpetas desafectados CAC Edelira</t>
  </si>
  <si>
    <t xml:space="preserve">Informe control de carpetas CAC Naranjito</t>
  </si>
  <si>
    <t xml:space="preserve">Informe control de carpetas desafectados CAC María Auxiliadora</t>
  </si>
  <si>
    <t xml:space="preserve">Informe de verificación CAC Maria Auxiliadora</t>
  </si>
  <si>
    <t xml:space="preserve">Informe verificación Ejecución de Contratos</t>
  </si>
  <si>
    <t xml:space="preserve">Informe verificación de carpetas CAC Asunción</t>
  </si>
  <si>
    <t xml:space="preserve">Informe control de carpetas Acahay</t>
  </si>
  <si>
    <t xml:space="preserve">Informe ejecución de contratos</t>
  </si>
  <si>
    <t xml:space="preserve">Auditorías Externas</t>
  </si>
  <si>
    <t xml:space="preserve">En este trimestre no aplica</t>
  </si>
  <si>
    <t xml:space="preserve">
https://www.cah.gov.py/tabla_ley5189/cahweb.ley2/71/</t>
  </si>
  <si>
    <t xml:space="preserve">Otros tipos de Auditoria</t>
  </si>
  <si>
    <t xml:space="preserve">En este trimestre No Aplica</t>
  </si>
  <si>
    <t xml:space="preserve">Planes de Mejoramiento elaborados en el Trimestre</t>
  </si>
  <si>
    <t xml:space="preserve">Informe de referencia</t>
  </si>
  <si>
    <t xml:space="preserve">Observación – Enlace</t>
  </si>
  <si>
    <t xml:space="preserve">----</t>
  </si>
  <si>
    <t xml:space="preserve">Avance  de Plan de Mejoramiento Institucional 3er Trimestre</t>
  </si>
  <si>
    <t xml:space="preserve">8.2 Modelo Estándar de Control Interno para las Instituciones Públicas del Paraguay</t>
  </si>
  <si>
    <t xml:space="preserve">Periodo</t>
  </si>
  <si>
    <t xml:space="preserve">Calificación MECIP de la Contraloría General de la República (CGR)</t>
  </si>
  <si>
    <t xml:space="preserve">https://www.contraloria.gov.py/index.php/actividades-de-control/informes-nrm-mecip2015/file/28154-informe-de-evaluacion-de-la-efectividad-del-sistema-de-control-interno-credito-agricola-de-habilitacion</t>
  </si>
  <si>
    <t xml:space="preserve">https://datos-rendicion.contraloria.gov.py/datos-abiertos/#/mecip/lista</t>
  </si>
  <si>
    <t xml:space="preserve">9- DESCRIPCIÓN CUALITATIVA DE LOGROS ALCANZADOS </t>
  </si>
  <si>
    <t xml:space="preserve">Resumen: En el último trimestre del año 2024, se realizaron un total de 11.782 desembolsos, por un total de Gs.  121.454.377.158. En comparación, en el mismo periodo del año 2023 se realizaron 11.904 desembolsos por un total de  Gs 117.262.460.437.</t>
  </si>
  <si>
    <t xml:space="preserve">Resumen: el cuadro indica que en el último trimestre del 2024 hubo un incremento significativo en las cobranzas realizadas en comparación con el mismo trimestre del 2023. En el 2024 se realizaron 41.530 cobranzas alcanzando un capital de Gs. 92.140.881.586 y un interés de 18.284.953.359. Mientras que en el 2023 se efectuaron 30,526 cobranzas, con un capital de Gs. 85.616.493.397y un interés de Gs. 16.187.221.787. </t>
  </si>
</sst>
</file>

<file path=xl/styles.xml><?xml version="1.0" encoding="utf-8"?>
<styleSheet xmlns="http://schemas.openxmlformats.org/spreadsheetml/2006/main">
  <numFmts count="9">
    <numFmt numFmtId="164" formatCode="General"/>
    <numFmt numFmtId="165" formatCode="0\ %"/>
    <numFmt numFmtId="166" formatCode="0.00\ %"/>
    <numFmt numFmtId="167" formatCode="DD/MM/YY"/>
    <numFmt numFmtId="168" formatCode="#,##0"/>
    <numFmt numFmtId="169" formatCode="#,###"/>
    <numFmt numFmtId="170" formatCode="DD/MM/YYYY"/>
    <numFmt numFmtId="171" formatCode="#.000"/>
    <numFmt numFmtId="172" formatCode="* #.000\ ;* \(#.000\);* &quot;- &quot;;@\ "/>
  </numFmts>
  <fonts count="45">
    <font>
      <sz val="11"/>
      <color rgb="FF000000"/>
      <name val="Calibri"/>
      <family val="0"/>
      <charset val="1"/>
    </font>
    <font>
      <sz val="10"/>
      <name val="Arial"/>
      <family val="0"/>
    </font>
    <font>
      <sz val="10"/>
      <name val="Arial"/>
      <family val="0"/>
    </font>
    <font>
      <sz val="10"/>
      <name val="Arial"/>
      <family val="0"/>
    </font>
    <font>
      <sz val="11"/>
      <color rgb="FF000000"/>
      <name val="Garamond"/>
      <family val="1"/>
      <charset val="1"/>
    </font>
    <font>
      <b val="true"/>
      <u val="single"/>
      <sz val="14"/>
      <name val="Garamond"/>
      <family val="1"/>
      <charset val="1"/>
    </font>
    <font>
      <b val="true"/>
      <u val="single"/>
      <sz val="18"/>
      <color rgb="FF000000"/>
      <name val="Garamond"/>
      <family val="1"/>
      <charset val="1"/>
    </font>
    <font>
      <sz val="15"/>
      <color rgb="FF000000"/>
      <name val="Garamond"/>
      <family val="1"/>
      <charset val="1"/>
    </font>
    <font>
      <b val="true"/>
      <u val="single"/>
      <sz val="14"/>
      <color rgb="FF000000"/>
      <name val="Garamond"/>
      <family val="1"/>
      <charset val="1"/>
    </font>
    <font>
      <sz val="12"/>
      <color rgb="FF000000"/>
      <name val="Garamond"/>
      <family val="1"/>
      <charset val="1"/>
    </font>
    <font>
      <b val="true"/>
      <sz val="14"/>
      <color rgb="FF000000"/>
      <name val="Garamond"/>
      <family val="1"/>
      <charset val="1"/>
    </font>
    <font>
      <sz val="14"/>
      <color rgb="FF000000"/>
      <name val="Garamond"/>
      <family val="1"/>
      <charset val="1"/>
    </font>
    <font>
      <sz val="9"/>
      <color rgb="FF000000"/>
      <name val="Calibri"/>
      <family val="0"/>
      <charset val="1"/>
    </font>
    <font>
      <b val="true"/>
      <sz val="12"/>
      <color rgb="FF000000"/>
      <name val="Garamond"/>
      <family val="1"/>
      <charset val="1"/>
    </font>
    <font>
      <b val="true"/>
      <sz val="11"/>
      <color rgb="FF000000"/>
      <name val="Garamond"/>
      <family val="1"/>
      <charset val="1"/>
    </font>
    <font>
      <b val="true"/>
      <u val="single"/>
      <sz val="13"/>
      <color rgb="FF000000"/>
      <name val="Garamond"/>
      <family val="1"/>
      <charset val="1"/>
    </font>
    <font>
      <sz val="13"/>
      <color rgb="FF000000"/>
      <name val="Garamond"/>
      <family val="1"/>
      <charset val="1"/>
    </font>
    <font>
      <b val="true"/>
      <sz val="12"/>
      <color rgb="FF000000"/>
      <name val="Garamond"/>
      <family val="0"/>
    </font>
    <font>
      <sz val="10"/>
      <color rgb="FF000000"/>
      <name val="Garamond"/>
      <family val="1"/>
      <charset val="1"/>
    </font>
    <font>
      <sz val="11"/>
      <name val="Times New Roman"/>
      <family val="1"/>
      <charset val="1"/>
    </font>
    <font>
      <sz val="10"/>
      <name val="Times New Roman"/>
      <family val="1"/>
      <charset val="1"/>
    </font>
    <font>
      <b val="true"/>
      <sz val="16"/>
      <color rgb="FF00000A"/>
      <name val="Arial"/>
      <family val="1"/>
      <charset val="1"/>
    </font>
    <font>
      <sz val="10"/>
      <color rgb="FF00000A"/>
      <name val="Times New Roman"/>
      <family val="1"/>
      <charset val="1"/>
    </font>
    <font>
      <sz val="9"/>
      <color rgb="FF000000"/>
      <name val="Garamon"/>
      <family val="0"/>
      <charset val="1"/>
    </font>
    <font>
      <sz val="9"/>
      <color rgb="FF000000"/>
      <name val="Garamond"/>
      <family val="1"/>
      <charset val="1"/>
    </font>
    <font>
      <sz val="9"/>
      <color rgb="FF000000"/>
      <name val="Times New Roman"/>
      <family val="1"/>
      <charset val="1"/>
    </font>
    <font>
      <sz val="10"/>
      <color rgb="FF000000"/>
      <name val="Garamon"/>
      <family val="0"/>
      <charset val="1"/>
    </font>
    <font>
      <sz val="10"/>
      <color rgb="FF000000"/>
      <name val="Times New Roman"/>
      <family val="1"/>
      <charset val="1"/>
    </font>
    <font>
      <b val="true"/>
      <sz val="9"/>
      <color rgb="FF000000"/>
      <name val="Garamon"/>
      <family val="0"/>
      <charset val="1"/>
    </font>
    <font>
      <sz val="14"/>
      <color rgb="FF000000"/>
      <name val="Garamon"/>
      <family val="0"/>
      <charset val="1"/>
    </font>
    <font>
      <sz val="8"/>
      <color rgb="FF000000"/>
      <name val="Garamond"/>
      <family val="1"/>
      <charset val="1"/>
    </font>
    <font>
      <b val="true"/>
      <sz val="13"/>
      <color rgb="FF000000"/>
      <name val="Garamond"/>
      <family val="1"/>
      <charset val="1"/>
    </font>
    <font>
      <sz val="12"/>
      <color rgb="FF000000"/>
      <name val="Garamond"/>
      <family val="0"/>
      <charset val="1"/>
    </font>
    <font>
      <b val="true"/>
      <sz val="12"/>
      <color rgb="FF000000"/>
      <name val="Garamond"/>
      <family val="0"/>
      <charset val="1"/>
    </font>
    <font>
      <sz val="14"/>
      <color rgb="FF000000"/>
      <name val="Times New Roman"/>
      <family val="1"/>
    </font>
    <font>
      <sz val="12"/>
      <color rgb="FF000000"/>
      <name val="Garamond"/>
      <family val="0"/>
    </font>
    <font>
      <sz val="14"/>
      <color rgb="FF000000"/>
      <name val="Times New Roman"/>
      <family val="1"/>
      <charset val="1"/>
    </font>
    <font>
      <sz val="12"/>
      <color rgb="FF000000"/>
      <name val="Calibri"/>
      <family val="1"/>
      <charset val="1"/>
    </font>
    <font>
      <sz val="11"/>
      <color rgb="FF000000"/>
      <name val="Calibri"/>
      <family val="1"/>
      <charset val="1"/>
    </font>
    <font>
      <b val="true"/>
      <sz val="15"/>
      <color rgb="FF000000"/>
      <name val="Garamond"/>
      <family val="1"/>
      <charset val="1"/>
    </font>
    <font>
      <b val="true"/>
      <sz val="11"/>
      <color rgb="FF000000"/>
      <name val="Calibri"/>
      <family val="2"/>
      <charset val="1"/>
    </font>
    <font>
      <sz val="15"/>
      <color rgb="FF000000"/>
      <name val="Calibri"/>
      <family val="0"/>
      <charset val="1"/>
    </font>
    <font>
      <sz val="15"/>
      <color rgb="FF000000"/>
      <name val="DejaVu Sans"/>
      <family val="2"/>
      <charset val="1"/>
    </font>
    <font>
      <b val="true"/>
      <sz val="14"/>
      <color rgb="FF595959"/>
      <name val="Calibri"/>
      <family val="2"/>
    </font>
    <font>
      <sz val="9"/>
      <color rgb="FF595959"/>
      <name val="Calibri"/>
      <family val="2"/>
    </font>
  </fonts>
  <fills count="11">
    <fill>
      <patternFill patternType="none"/>
    </fill>
    <fill>
      <patternFill patternType="gray125"/>
    </fill>
    <fill>
      <patternFill patternType="solid">
        <fgColor rgb="FFADB9CA"/>
        <bgColor rgb="FFC9C9C9"/>
      </patternFill>
    </fill>
    <fill>
      <patternFill patternType="solid">
        <fgColor rgb="FFC9C9C9"/>
        <bgColor rgb="FFD9D9D9"/>
      </patternFill>
    </fill>
    <fill>
      <patternFill patternType="solid">
        <fgColor rgb="FFFFF2CC"/>
        <bgColor rgb="FFFFFBCC"/>
      </patternFill>
    </fill>
    <fill>
      <patternFill patternType="solid">
        <fgColor rgb="FFFFFBCC"/>
        <bgColor rgb="FFFFF2CC"/>
      </patternFill>
    </fill>
    <fill>
      <patternFill patternType="solid">
        <fgColor rgb="FFFFE699"/>
        <bgColor rgb="FFFFF2CC"/>
      </patternFill>
    </fill>
    <fill>
      <patternFill patternType="solid">
        <fgColor rgb="FFFFFFFF"/>
        <bgColor rgb="FFF2F2F2"/>
      </patternFill>
    </fill>
    <fill>
      <patternFill patternType="solid">
        <fgColor rgb="FFF4B183"/>
        <bgColor rgb="FFFF99CC"/>
      </patternFill>
    </fill>
    <fill>
      <patternFill patternType="solid">
        <fgColor rgb="FFF2F2F2"/>
        <bgColor rgb="FFFFFFFF"/>
      </patternFill>
    </fill>
    <fill>
      <patternFill patternType="solid">
        <fgColor rgb="FFF57F17"/>
        <bgColor rgb="FFFF9900"/>
      </patternFill>
    </fill>
  </fills>
  <borders count="23">
    <border diagonalUp="false" diagonalDown="false">
      <left/>
      <right/>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thin"/>
      <right style="thin"/>
      <top style="thin"/>
      <bottom/>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thin"/>
      <diagonal/>
    </border>
    <border diagonalUp="false" diagonalDown="false">
      <left/>
      <right/>
      <top style="hair"/>
      <bottom style="hair"/>
      <diagonal/>
    </border>
    <border diagonalUp="false" diagonalDown="false">
      <left style="thin"/>
      <right style="thin"/>
      <top style="hair"/>
      <bottom style="hair"/>
      <diagonal/>
    </border>
    <border diagonalUp="false" diagonalDown="false">
      <left style="thin"/>
      <right style="hair"/>
      <top style="hair"/>
      <bottom style="hair"/>
      <diagonal/>
    </border>
    <border diagonalUp="false" diagonalDown="false">
      <left style="thin"/>
      <right style="hair"/>
      <top/>
      <bottom style="thin"/>
      <diagonal/>
    </border>
    <border diagonalUp="false" diagonalDown="false">
      <left style="thin"/>
      <right style="hair"/>
      <top style="thin"/>
      <bottom style="thin"/>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hair"/>
      <right style="hair"/>
      <top style="hair"/>
      <bottom style="hair"/>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style="thin"/>
      <diagonal/>
    </border>
    <border diagonalUp="false" diagonalDown="false">
      <left/>
      <right/>
      <top/>
      <bottom style="thin"/>
      <diagonal/>
    </border>
    <border diagonalUp="false" diagonalDown="false">
      <left style="thin"/>
      <right/>
      <top/>
      <bottom/>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2">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fals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false" applyAlignment="false" applyProtection="false">
      <alignment horizontal="general" vertical="center"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false" applyProtection="false">
      <alignment horizontal="general" vertical="center" textRotation="0" wrapText="false" indent="0" shrinkToFit="false"/>
      <protection locked="true" hidden="false"/>
    </xf>
    <xf numFmtId="164" fontId="8" fillId="3"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false" applyProtection="false">
      <alignment horizontal="general" vertical="center" textRotation="0" wrapText="false" indent="0" shrinkToFit="false"/>
      <protection locked="true" hidden="false"/>
    </xf>
    <xf numFmtId="164" fontId="10" fillId="4" borderId="1" xfId="0" applyFont="true" applyBorder="true" applyAlignment="false" applyProtection="false">
      <alignment horizontal="general" vertical="center" textRotation="0" wrapText="false" indent="0" shrinkToFit="false"/>
      <protection locked="true" hidden="false"/>
    </xf>
    <xf numFmtId="164" fontId="11" fillId="4" borderId="1" xfId="0" applyFont="true" applyBorder="true" applyAlignment="true" applyProtection="false">
      <alignment horizontal="left" vertical="center" textRotation="0" wrapText="false" indent="0" shrinkToFit="false"/>
      <protection locked="true" hidden="false"/>
    </xf>
    <xf numFmtId="164" fontId="10" fillId="3" borderId="1" xfId="0" applyFont="true" applyBorder="true" applyAlignment="true" applyProtection="false">
      <alignment horizontal="center" vertical="center" textRotation="0" wrapText="false" indent="0" shrinkToFit="false"/>
      <protection locked="true" hidden="false"/>
    </xf>
    <xf numFmtId="164" fontId="12" fillId="5" borderId="2" xfId="0" applyFont="true" applyBorder="true" applyAlignment="true" applyProtection="false">
      <alignment horizontal="center" vertical="center" textRotation="0" wrapText="false" indent="0" shrinkToFit="false"/>
      <protection locked="true" hidden="false"/>
    </xf>
    <xf numFmtId="164" fontId="12" fillId="0" borderId="2" xfId="0" applyFont="true" applyBorder="true" applyAlignment="true" applyProtection="false">
      <alignment horizontal="fill" vertical="center" textRotation="0" wrapText="false" indent="0" shrinkToFit="false"/>
      <protection locked="true" hidden="false"/>
    </xf>
    <xf numFmtId="164" fontId="13" fillId="0" borderId="0" xfId="0" applyFont="true" applyBorder="false" applyAlignment="false" applyProtection="false">
      <alignment horizontal="general" vertical="center" textRotation="0" wrapText="false" indent="0" shrinkToFit="false"/>
      <protection locked="true" hidden="false"/>
    </xf>
    <xf numFmtId="164" fontId="14" fillId="0" borderId="0" xfId="0" applyFont="true" applyBorder="false" applyAlignment="false" applyProtection="false">
      <alignment horizontal="general" vertical="center" textRotation="0" wrapText="false" indent="0" shrinkToFit="false"/>
      <protection locked="true" hidden="false"/>
    </xf>
    <xf numFmtId="164" fontId="11" fillId="4" borderId="1" xfId="0" applyFont="true" applyBorder="true" applyAlignment="true" applyProtection="false">
      <alignment horizontal="center" vertical="center" textRotation="0" wrapText="false" indent="0" shrinkToFit="false"/>
      <protection locked="true" hidden="false"/>
    </xf>
    <xf numFmtId="164" fontId="13" fillId="3" borderId="1" xfId="0" applyFont="true" applyBorder="true" applyAlignment="true" applyProtection="false">
      <alignment horizontal="justify" vertical="top" textRotation="0" wrapText="true" indent="0" shrinkToFit="false"/>
      <protection locked="true" hidden="false"/>
    </xf>
    <xf numFmtId="164" fontId="13" fillId="3" borderId="3" xfId="0" applyFont="true" applyBorder="true" applyAlignment="true" applyProtection="false">
      <alignment horizontal="center" vertical="top" textRotation="0" wrapText="true" indent="0" shrinkToFit="false"/>
      <protection locked="true" hidden="false"/>
    </xf>
    <xf numFmtId="164" fontId="13" fillId="3" borderId="1" xfId="0" applyFont="true" applyBorder="true" applyAlignment="true" applyProtection="false">
      <alignment horizontal="center" vertical="center" textRotation="0" wrapText="false" indent="0" shrinkToFit="false"/>
      <protection locked="true" hidden="false"/>
    </xf>
    <xf numFmtId="164" fontId="9" fillId="4" borderId="1" xfId="0" applyFont="true" applyBorder="true" applyAlignment="true" applyProtection="false">
      <alignment horizontal="center" vertical="top" textRotation="0" wrapText="true" indent="0" shrinkToFit="false"/>
      <protection locked="true" hidden="false"/>
    </xf>
    <xf numFmtId="164" fontId="9" fillId="4" borderId="1" xfId="0"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true" applyProtection="false">
      <alignment horizontal="center" vertical="top" textRotation="0" wrapText="false" indent="0" shrinkToFit="false"/>
      <protection locked="true" hidden="false"/>
    </xf>
    <xf numFmtId="164" fontId="9" fillId="6" borderId="1" xfId="0" applyFont="true" applyBorder="true" applyAlignment="true" applyProtection="false">
      <alignment horizontal="center" vertical="center" textRotation="0" wrapText="false" indent="0" shrinkToFit="false"/>
      <protection locked="true" hidden="false"/>
    </xf>
    <xf numFmtId="164" fontId="13" fillId="6" borderId="1" xfId="0" applyFont="true" applyBorder="true" applyAlignment="true" applyProtection="false">
      <alignment horizontal="center" vertical="top" textRotation="0" wrapText="true" indent="0" shrinkToFit="false"/>
      <protection locked="true" hidden="false"/>
    </xf>
    <xf numFmtId="164" fontId="9" fillId="7" borderId="0" xfId="0" applyFont="true" applyBorder="false" applyAlignment="false" applyProtection="false">
      <alignment horizontal="general" vertical="center" textRotation="0" wrapText="false" indent="0" shrinkToFit="false"/>
      <protection locked="true" hidden="false"/>
    </xf>
    <xf numFmtId="164" fontId="9" fillId="7" borderId="2" xfId="0" applyFont="true" applyBorder="true" applyAlignment="false" applyProtection="false">
      <alignment horizontal="general" vertical="center" textRotation="0" wrapText="false" indent="0" shrinkToFit="false"/>
      <protection locked="true" hidden="false"/>
    </xf>
    <xf numFmtId="164" fontId="4" fillId="7" borderId="0" xfId="0" applyFont="true" applyBorder="false" applyAlignment="false" applyProtection="false">
      <alignment horizontal="general" vertical="center" textRotation="0" wrapText="false" indent="0" shrinkToFit="false"/>
      <protection locked="true" hidden="false"/>
    </xf>
    <xf numFmtId="164" fontId="9" fillId="3" borderId="1" xfId="0" applyFont="true" applyBorder="true" applyAlignment="true" applyProtection="false">
      <alignment horizontal="center" vertical="center" textRotation="0" wrapText="false" indent="0" shrinkToFit="false"/>
      <protection locked="true" hidden="false"/>
    </xf>
    <xf numFmtId="164" fontId="15" fillId="6" borderId="1" xfId="0" applyFont="true" applyBorder="true" applyAlignment="true" applyProtection="false">
      <alignment horizontal="center" vertical="center" textRotation="0" wrapText="false" indent="0" shrinkToFit="false"/>
      <protection locked="true" hidden="false"/>
    </xf>
    <xf numFmtId="164" fontId="15" fillId="6" borderId="1" xfId="0" applyFont="true" applyBorder="true" applyAlignment="true" applyProtection="false">
      <alignment horizontal="center" vertical="center" textRotation="0" wrapText="true" indent="0" shrinkToFit="false"/>
      <protection locked="true" hidden="false"/>
    </xf>
    <xf numFmtId="164" fontId="16" fillId="4"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false" applyProtection="false">
      <alignment horizontal="general" vertical="center" textRotation="0" wrapText="false" indent="0" shrinkToFit="false"/>
      <protection locked="true" hidden="false"/>
    </xf>
    <xf numFmtId="164" fontId="4" fillId="4" borderId="1" xfId="0" applyFont="true" applyBorder="true" applyAlignment="true" applyProtection="false">
      <alignment horizontal="center" vertical="center" textRotation="0" wrapText="true" indent="0" shrinkToFit="false"/>
      <protection locked="true" hidden="false"/>
    </xf>
    <xf numFmtId="164" fontId="13" fillId="8" borderId="1" xfId="0" applyFont="true" applyBorder="true" applyAlignment="true" applyProtection="false">
      <alignment horizontal="center" vertical="center" textRotation="0" wrapText="true" indent="0" shrinkToFit="false"/>
      <protection locked="true" hidden="false"/>
    </xf>
    <xf numFmtId="165" fontId="14" fillId="4" borderId="1" xfId="0" applyFont="true" applyBorder="true" applyAlignment="true" applyProtection="false">
      <alignment horizontal="center" vertical="center" textRotation="0" wrapText="true" indent="0" shrinkToFit="false"/>
      <protection locked="true" hidden="false"/>
    </xf>
    <xf numFmtId="164" fontId="13" fillId="4" borderId="1" xfId="0" applyFont="true" applyBorder="true" applyAlignment="true" applyProtection="false">
      <alignment horizontal="center" vertical="center" textRotation="0" wrapText="true" indent="0" shrinkToFit="false"/>
      <protection locked="true" hidden="false"/>
    </xf>
    <xf numFmtId="164" fontId="14" fillId="4" borderId="1" xfId="0" applyFont="true" applyBorder="true" applyAlignment="true" applyProtection="false">
      <alignment horizontal="center" vertical="center" textRotation="0" wrapText="true" indent="0" shrinkToFit="false"/>
      <protection locked="true" hidden="false"/>
    </xf>
    <xf numFmtId="164" fontId="9" fillId="7" borderId="0" xfId="0" applyFont="true" applyBorder="false" applyAlignment="true" applyProtection="false">
      <alignment horizontal="center" vertical="center" textRotation="0" wrapText="false" indent="0" shrinkToFit="false"/>
      <protection locked="true" hidden="false"/>
    </xf>
    <xf numFmtId="164" fontId="13" fillId="7" borderId="0" xfId="0" applyFont="true" applyBorder="false" applyAlignment="true" applyProtection="false">
      <alignment horizontal="center" vertical="center" textRotation="0" wrapText="false" indent="0" shrinkToFit="false"/>
      <protection locked="true" hidden="false"/>
    </xf>
    <xf numFmtId="164" fontId="13" fillId="8" borderId="1" xfId="0" applyFont="true" applyBorder="true" applyAlignment="true" applyProtection="false">
      <alignment horizontal="center" vertical="center" textRotation="0" wrapText="false" indent="0" shrinkToFit="false"/>
      <protection locked="true" hidden="false"/>
    </xf>
    <xf numFmtId="164" fontId="13" fillId="8" borderId="1" xfId="0" applyFont="true" applyBorder="true" applyAlignment="false" applyProtection="false">
      <alignment horizontal="general" vertical="center" textRotation="0" wrapText="false" indent="0" shrinkToFit="false"/>
      <protection locked="true" hidden="false"/>
    </xf>
    <xf numFmtId="164" fontId="17" fillId="4" borderId="1" xfId="0" applyFont="true" applyBorder="true" applyAlignment="true" applyProtection="false">
      <alignment horizontal="center" vertical="center" textRotation="0" wrapText="true" indent="0" shrinkToFit="false"/>
      <protection locked="true" hidden="false"/>
    </xf>
    <xf numFmtId="164" fontId="13" fillId="8" borderId="3" xfId="0" applyFont="true" applyBorder="true" applyAlignment="true" applyProtection="false">
      <alignment horizontal="center" vertical="center" textRotation="0" wrapText="true" indent="0" shrinkToFit="false"/>
      <protection locked="true" hidden="false"/>
    </xf>
    <xf numFmtId="164" fontId="4" fillId="4" borderId="1" xfId="0" applyFont="true" applyBorder="true" applyAlignment="true" applyProtection="false">
      <alignment horizontal="left" vertical="center" textRotation="0" wrapText="true" indent="0" shrinkToFit="false"/>
      <protection locked="true" hidden="false"/>
    </xf>
    <xf numFmtId="164" fontId="18" fillId="4" borderId="1" xfId="0" applyFont="true" applyBorder="true" applyAlignment="true" applyProtection="false">
      <alignment horizontal="general" vertical="center" textRotation="0" wrapText="true" indent="0" shrinkToFit="false"/>
      <protection locked="true" hidden="false"/>
    </xf>
    <xf numFmtId="164" fontId="9" fillId="4" borderId="1" xfId="0" applyFont="true" applyBorder="true" applyAlignment="true" applyProtection="false">
      <alignment horizontal="general" vertical="center" textRotation="0" wrapText="true" indent="0" shrinkToFit="false"/>
      <protection locked="true" hidden="false"/>
    </xf>
    <xf numFmtId="164" fontId="18" fillId="4" borderId="1" xfId="0" applyFont="true" applyBorder="true" applyAlignment="true" applyProtection="false">
      <alignment horizontal="center" vertical="center" textRotation="0" wrapText="true" indent="0" shrinkToFit="false"/>
      <protection locked="true" hidden="false"/>
    </xf>
    <xf numFmtId="164" fontId="14" fillId="8" borderId="1" xfId="0" applyFont="true" applyBorder="true" applyAlignment="true" applyProtection="false">
      <alignment horizontal="center" vertical="center" textRotation="0" wrapText="false" indent="0" shrinkToFit="false"/>
      <protection locked="true" hidden="false"/>
    </xf>
    <xf numFmtId="166" fontId="4" fillId="4" borderId="1" xfId="0" applyFont="true" applyBorder="true" applyAlignment="true" applyProtection="false">
      <alignment horizontal="center" vertical="center" textRotation="0" wrapText="true" indent="0" shrinkToFit="false"/>
      <protection locked="true" hidden="false"/>
    </xf>
    <xf numFmtId="164" fontId="4" fillId="4" borderId="1" xfId="0" applyFont="true" applyBorder="true" applyAlignment="true" applyProtection="false">
      <alignment horizontal="general" vertical="center" textRotation="0" wrapText="true" indent="0" shrinkToFit="false"/>
      <protection locked="true" hidden="false"/>
    </xf>
    <xf numFmtId="166" fontId="19" fillId="4" borderId="1" xfId="0" applyFont="true" applyBorder="true" applyAlignment="true" applyProtection="false">
      <alignment horizontal="center" vertical="center" textRotation="0" wrapText="true" indent="0" shrinkToFit="false"/>
      <protection locked="true" hidden="false"/>
    </xf>
    <xf numFmtId="166" fontId="20" fillId="4" borderId="1" xfId="0" applyFont="true" applyBorder="true" applyAlignment="true" applyProtection="false">
      <alignment horizontal="center" vertical="center" textRotation="0" wrapText="true" indent="0" shrinkToFit="false"/>
      <protection locked="true" hidden="false"/>
    </xf>
    <xf numFmtId="166" fontId="18" fillId="4" borderId="1" xfId="0" applyFont="true" applyBorder="true" applyAlignment="true" applyProtection="false">
      <alignment horizontal="left" vertical="center" textRotation="0" wrapText="true" indent="0" shrinkToFit="false"/>
      <protection locked="true" hidden="false"/>
    </xf>
    <xf numFmtId="166" fontId="14" fillId="4" borderId="4" xfId="0" applyFont="true" applyBorder="true" applyAlignment="true" applyProtection="false">
      <alignment horizontal="center" vertical="center" textRotation="0" wrapText="true" indent="0" shrinkToFit="false"/>
      <protection locked="true" hidden="false"/>
    </xf>
    <xf numFmtId="166" fontId="4" fillId="4" borderId="5" xfId="0" applyFont="true" applyBorder="true" applyAlignment="true" applyProtection="false">
      <alignment horizontal="center" vertical="center" textRotation="0" wrapText="true" indent="0" shrinkToFit="false"/>
      <protection locked="true" hidden="false"/>
    </xf>
    <xf numFmtId="164" fontId="4" fillId="4" borderId="5" xfId="0" applyFont="true" applyBorder="true" applyAlignment="true" applyProtection="false">
      <alignment horizontal="general" vertical="center" textRotation="0" wrapText="true" indent="0" shrinkToFit="false"/>
      <protection locked="true" hidden="false"/>
    </xf>
    <xf numFmtId="166" fontId="4" fillId="4" borderId="6" xfId="0" applyFont="true" applyBorder="true" applyAlignment="true" applyProtection="false">
      <alignment horizontal="center" vertical="center" textRotation="0" wrapText="true" indent="0" shrinkToFit="false"/>
      <protection locked="true" hidden="false"/>
    </xf>
    <xf numFmtId="164" fontId="23" fillId="4" borderId="1" xfId="0" applyFont="true" applyBorder="true" applyAlignment="true" applyProtection="false">
      <alignment horizontal="center" vertical="center" textRotation="0" wrapText="true" indent="0" shrinkToFit="false"/>
      <protection locked="true" hidden="false"/>
    </xf>
    <xf numFmtId="166" fontId="24" fillId="4" borderId="1" xfId="0" applyFont="true" applyBorder="true" applyAlignment="true" applyProtection="false">
      <alignment horizontal="center" vertical="center" textRotation="0" wrapText="true" indent="0" shrinkToFit="false"/>
      <protection locked="true" hidden="false"/>
    </xf>
    <xf numFmtId="167" fontId="24" fillId="4" borderId="1" xfId="0" applyFont="true" applyBorder="true" applyAlignment="true" applyProtection="false">
      <alignment horizontal="general" vertical="center" textRotation="0" wrapText="true" indent="0" shrinkToFit="false"/>
      <protection locked="true" hidden="false"/>
    </xf>
    <xf numFmtId="168" fontId="23" fillId="4" borderId="7" xfId="0" applyFont="true" applyBorder="true" applyAlignment="true" applyProtection="false">
      <alignment horizontal="center" vertical="center" textRotation="0" wrapText="false" indent="0" shrinkToFit="false"/>
      <protection locked="true" hidden="false"/>
    </xf>
    <xf numFmtId="166" fontId="25" fillId="4" borderId="1" xfId="0" applyFont="true" applyBorder="true" applyAlignment="true" applyProtection="false">
      <alignment horizontal="center" vertical="center" textRotation="0" wrapText="true" indent="0" shrinkToFit="false"/>
      <protection locked="true" hidden="false"/>
    </xf>
    <xf numFmtId="168" fontId="23" fillId="4" borderId="7"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false" applyAlignment="false" applyProtection="false">
      <alignment horizontal="general" vertical="center" textRotation="0" wrapText="false" indent="0" shrinkToFit="false"/>
      <protection locked="true" hidden="false"/>
    </xf>
    <xf numFmtId="164" fontId="12" fillId="0" borderId="0" xfId="0" applyFont="true" applyBorder="false" applyAlignment="false" applyProtection="false">
      <alignment horizontal="general" vertical="center" textRotation="0" wrapText="false" indent="0" shrinkToFit="false"/>
      <protection locked="true" hidden="false"/>
    </xf>
    <xf numFmtId="164" fontId="26" fillId="4" borderId="1" xfId="0" applyFont="true" applyBorder="true" applyAlignment="true" applyProtection="false">
      <alignment horizontal="center" vertical="center" textRotation="0" wrapText="true" indent="0" shrinkToFit="false"/>
      <protection locked="true" hidden="false"/>
    </xf>
    <xf numFmtId="166" fontId="18" fillId="4" borderId="1" xfId="0" applyFont="true" applyBorder="true" applyAlignment="true" applyProtection="false">
      <alignment horizontal="center" vertical="center" textRotation="0" wrapText="true" indent="0" shrinkToFit="false"/>
      <protection locked="true" hidden="false"/>
    </xf>
    <xf numFmtId="167" fontId="4" fillId="4" borderId="1" xfId="0" applyFont="true" applyBorder="true" applyAlignment="true" applyProtection="false">
      <alignment horizontal="right" vertical="center" textRotation="0" wrapText="true" indent="0" shrinkToFit="false"/>
      <protection locked="true" hidden="false"/>
    </xf>
    <xf numFmtId="168" fontId="26" fillId="4" borderId="7" xfId="0" applyFont="true" applyBorder="true" applyAlignment="true" applyProtection="false">
      <alignment horizontal="center" vertical="center" textRotation="0" wrapText="false" indent="0" shrinkToFit="false"/>
      <protection locked="true" hidden="false"/>
    </xf>
    <xf numFmtId="166" fontId="27" fillId="4" borderId="1" xfId="0" applyFont="true" applyBorder="true" applyAlignment="true" applyProtection="false">
      <alignment horizontal="center" vertical="center" textRotation="0" wrapText="true" indent="0" shrinkToFit="false"/>
      <protection locked="true" hidden="false"/>
    </xf>
    <xf numFmtId="164" fontId="28" fillId="5" borderId="1" xfId="0" applyFont="true" applyBorder="true" applyAlignment="true" applyProtection="false">
      <alignment horizontal="general" vertical="center" textRotation="0" wrapText="true" indent="0" shrinkToFit="false"/>
      <protection locked="true" hidden="false"/>
    </xf>
    <xf numFmtId="164" fontId="23" fillId="4" borderId="8" xfId="0" applyFont="true" applyBorder="true" applyAlignment="true" applyProtection="false">
      <alignment horizontal="center" vertical="center" textRotation="0" wrapText="false" indent="0" shrinkToFit="false"/>
      <protection locked="true" hidden="false"/>
    </xf>
    <xf numFmtId="164" fontId="28" fillId="4" borderId="9" xfId="0" applyFont="true" applyBorder="true" applyAlignment="true" applyProtection="false">
      <alignment horizontal="general" vertical="center" textRotation="0" wrapText="true" indent="0" shrinkToFit="false"/>
      <protection locked="true" hidden="false"/>
    </xf>
    <xf numFmtId="169" fontId="28" fillId="4" borderId="9" xfId="0" applyFont="true" applyBorder="true" applyAlignment="false" applyProtection="false">
      <alignment horizontal="general" vertical="center" textRotation="0" wrapText="false" indent="0" shrinkToFit="false"/>
      <protection locked="true" hidden="false"/>
    </xf>
    <xf numFmtId="169" fontId="28" fillId="4" borderId="10" xfId="0" applyFont="true" applyBorder="true" applyAlignment="false" applyProtection="false">
      <alignment horizontal="general" vertical="center" textRotation="0" wrapText="false" indent="0" shrinkToFit="false"/>
      <protection locked="true" hidden="false"/>
    </xf>
    <xf numFmtId="164" fontId="29" fillId="4" borderId="1" xfId="0" applyFont="true" applyBorder="true" applyAlignment="true" applyProtection="false">
      <alignment horizontal="center" vertical="center" textRotation="0" wrapText="false" indent="0" shrinkToFit="false"/>
      <protection locked="true" hidden="false"/>
    </xf>
    <xf numFmtId="164" fontId="23" fillId="4" borderId="1" xfId="0" applyFont="true" applyBorder="true" applyAlignment="true" applyProtection="false">
      <alignment horizontal="general" vertical="center" textRotation="0" wrapText="true" indent="0" shrinkToFit="false"/>
      <protection locked="true" hidden="false"/>
    </xf>
    <xf numFmtId="168" fontId="23" fillId="4" borderId="7" xfId="0" applyFont="true" applyBorder="true" applyAlignment="false" applyProtection="false">
      <alignment horizontal="general" vertical="center" textRotation="0" wrapText="false" indent="0" shrinkToFit="false"/>
      <protection locked="true" hidden="false"/>
    </xf>
    <xf numFmtId="168" fontId="23" fillId="4" borderId="11" xfId="0" applyFont="true" applyBorder="true" applyAlignment="false" applyProtection="false">
      <alignment horizontal="general" vertical="center" textRotation="0" wrapText="false" indent="0" shrinkToFit="false"/>
      <protection locked="true" hidden="false"/>
    </xf>
    <xf numFmtId="168" fontId="23" fillId="4" borderId="1" xfId="0" applyFont="true" applyBorder="true" applyAlignment="false" applyProtection="false">
      <alignment horizontal="general" vertical="center" textRotation="0" wrapText="false" indent="0" shrinkToFit="false"/>
      <protection locked="true" hidden="false"/>
    </xf>
    <xf numFmtId="168" fontId="23" fillId="4" borderId="12" xfId="0" applyFont="true" applyBorder="true" applyAlignment="false" applyProtection="false">
      <alignment horizontal="general" vertical="center" textRotation="0" wrapText="false" indent="0" shrinkToFit="false"/>
      <protection locked="true" hidden="false"/>
    </xf>
    <xf numFmtId="168" fontId="23" fillId="4" borderId="0" xfId="0" applyFont="true" applyBorder="false" applyAlignment="false" applyProtection="false">
      <alignment horizontal="general" vertical="center" textRotation="0" wrapText="false" indent="0" shrinkToFit="false"/>
      <protection locked="true" hidden="false"/>
    </xf>
    <xf numFmtId="164" fontId="23" fillId="4" borderId="0" xfId="0" applyFont="true" applyBorder="false" applyAlignment="true" applyProtection="false">
      <alignment horizontal="center" vertical="center" textRotation="0" wrapText="false" indent="0" shrinkToFit="false"/>
      <protection locked="true" hidden="false"/>
    </xf>
    <xf numFmtId="164" fontId="28" fillId="4" borderId="1" xfId="0" applyFont="true" applyBorder="true" applyAlignment="true" applyProtection="false">
      <alignment horizontal="general" vertical="center" textRotation="0" wrapText="true" indent="0" shrinkToFit="false"/>
      <protection locked="true" hidden="false"/>
    </xf>
    <xf numFmtId="169" fontId="28" fillId="4" borderId="1" xfId="0" applyFont="true" applyBorder="true" applyAlignment="false" applyProtection="false">
      <alignment horizontal="general" vertical="center" textRotation="0" wrapText="false" indent="0" shrinkToFit="false"/>
      <protection locked="true" hidden="false"/>
    </xf>
    <xf numFmtId="169" fontId="28" fillId="4" borderId="12" xfId="0" applyFont="true" applyBorder="true" applyAlignment="false" applyProtection="false">
      <alignment horizontal="general" vertical="center" textRotation="0" wrapText="false" indent="0" shrinkToFit="false"/>
      <protection locked="true" hidden="false"/>
    </xf>
    <xf numFmtId="164" fontId="28" fillId="4" borderId="1" xfId="0" applyFont="true" applyBorder="true" applyAlignment="true" applyProtection="false">
      <alignment horizontal="center" vertical="center" textRotation="0" wrapText="true" indent="0" shrinkToFit="false"/>
      <protection locked="true" hidden="false"/>
    </xf>
    <xf numFmtId="169" fontId="30" fillId="0" borderId="0" xfId="0" applyFont="true" applyBorder="false" applyAlignment="false" applyProtection="false">
      <alignment horizontal="general" vertical="center" textRotation="0" wrapText="false" indent="0" shrinkToFit="false"/>
      <protection locked="true" hidden="false"/>
    </xf>
    <xf numFmtId="164" fontId="28" fillId="4" borderId="13" xfId="0" applyFont="true" applyBorder="true" applyAlignment="true" applyProtection="false">
      <alignment horizontal="left" vertical="center" textRotation="0" wrapText="true" indent="0" shrinkToFit="false"/>
      <protection locked="true" hidden="false"/>
    </xf>
    <xf numFmtId="164" fontId="23" fillId="4" borderId="13" xfId="0" applyFont="true" applyBorder="true" applyAlignment="true" applyProtection="false">
      <alignment horizontal="general" vertical="center" textRotation="0" wrapText="true" indent="0" shrinkToFit="false"/>
      <protection locked="true" hidden="false"/>
    </xf>
    <xf numFmtId="169" fontId="28" fillId="4" borderId="13" xfId="0" applyFont="true" applyBorder="true" applyAlignment="false" applyProtection="false">
      <alignment horizontal="general" vertical="center" textRotation="0" wrapText="false" indent="0" shrinkToFit="false"/>
      <protection locked="true" hidden="false"/>
    </xf>
    <xf numFmtId="169" fontId="28" fillId="4" borderId="14" xfId="0" applyFont="true" applyBorder="true" applyAlignment="false" applyProtection="false">
      <alignment horizontal="general" vertical="center" textRotation="0" wrapText="false" indent="0" shrinkToFit="false"/>
      <protection locked="true" hidden="false"/>
    </xf>
    <xf numFmtId="164" fontId="8" fillId="2" borderId="1" xfId="0" applyFont="true" applyBorder="true" applyAlignment="true" applyProtection="false">
      <alignment horizontal="center" vertical="center" textRotation="0" wrapText="false" indent="0" shrinkToFit="false"/>
      <protection locked="true" hidden="false"/>
    </xf>
    <xf numFmtId="164" fontId="9" fillId="4" borderId="1" xfId="0" applyFont="true" applyBorder="true" applyAlignment="true" applyProtection="false">
      <alignment horizontal="center" vertical="center" textRotation="0" wrapText="false" indent="0" shrinkToFit="false"/>
      <protection locked="true" hidden="false"/>
    </xf>
    <xf numFmtId="164" fontId="31" fillId="6" borderId="1" xfId="0" applyFont="true" applyBorder="true" applyAlignment="true" applyProtection="true">
      <alignment horizontal="center" vertical="center" textRotation="0" wrapText="false" indent="0" shrinkToFit="false"/>
      <protection locked="false" hidden="false"/>
    </xf>
    <xf numFmtId="164" fontId="13" fillId="8" borderId="1" xfId="0" applyFont="true" applyBorder="true" applyAlignment="true" applyProtection="true">
      <alignment horizontal="center" vertical="center" textRotation="0" wrapText="false" indent="0" shrinkToFit="false"/>
      <protection locked="false" hidden="false"/>
    </xf>
    <xf numFmtId="164" fontId="13" fillId="8"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left" vertical="center" textRotation="0" wrapText="true" indent="0" shrinkToFit="false"/>
      <protection locked="fals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3" fillId="4" borderId="1" xfId="0" applyFont="true" applyBorder="true" applyAlignment="true" applyProtection="true">
      <alignment horizontal="center" vertical="center" textRotation="0" wrapText="true" indent="0" shrinkToFit="false"/>
      <protection locked="false" hidden="false"/>
    </xf>
    <xf numFmtId="164" fontId="13" fillId="4" borderId="1" xfId="0" applyFont="true" applyBorder="true" applyAlignment="true" applyProtection="true">
      <alignment horizontal="center" vertical="center" textRotation="0" wrapText="false" indent="0" shrinkToFit="false"/>
      <protection locked="false" hidden="false"/>
    </xf>
    <xf numFmtId="164" fontId="9" fillId="9" borderId="0" xfId="0" applyFont="true" applyBorder="true" applyAlignment="true" applyProtection="false">
      <alignment horizontal="center" vertical="center" textRotation="0" wrapText="false" indent="0" shrinkToFit="false"/>
      <protection locked="true" hidden="false"/>
    </xf>
    <xf numFmtId="164" fontId="13" fillId="9" borderId="0" xfId="0" applyFont="true" applyBorder="true" applyAlignment="true" applyProtection="false">
      <alignment horizontal="center" vertical="center" textRotation="0" wrapText="false" indent="0" shrinkToFit="false"/>
      <protection locked="true" hidden="false"/>
    </xf>
    <xf numFmtId="164" fontId="13" fillId="4" borderId="15" xfId="0" applyFont="true" applyBorder="true" applyAlignment="true" applyProtection="false">
      <alignment horizontal="center" vertical="center" textRotation="0" wrapText="true" indent="0" shrinkToFit="false"/>
      <protection locked="true" hidden="false"/>
    </xf>
    <xf numFmtId="164" fontId="13" fillId="4" borderId="1" xfId="0" applyFont="true" applyBorder="true" applyAlignment="true" applyProtection="false">
      <alignment horizontal="center" vertical="center" textRotation="0" wrapText="false" indent="0" shrinkToFit="false"/>
      <protection locked="true" hidden="false"/>
    </xf>
    <xf numFmtId="164" fontId="9" fillId="7" borderId="16" xfId="0" applyFont="true" applyBorder="true" applyAlignment="true" applyProtection="false">
      <alignment horizontal="center" vertical="center" textRotation="0" wrapText="false" indent="0" shrinkToFit="false"/>
      <protection locked="true" hidden="false"/>
    </xf>
    <xf numFmtId="164" fontId="13" fillId="7" borderId="17" xfId="0" applyFont="true" applyBorder="true" applyAlignment="true" applyProtection="false">
      <alignment horizontal="center" vertical="center" textRotation="0" wrapText="false" indent="0" shrinkToFit="false"/>
      <protection locked="true" hidden="false"/>
    </xf>
    <xf numFmtId="164" fontId="13" fillId="7" borderId="18" xfId="0" applyFont="true" applyBorder="true" applyAlignment="true" applyProtection="fals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false" hidden="false"/>
    </xf>
    <xf numFmtId="164" fontId="9" fillId="4" borderId="1" xfId="0" applyFont="true" applyBorder="true" applyAlignment="true" applyProtection="true">
      <alignment horizontal="center" vertical="center" textRotation="0" wrapText="false" indent="0" shrinkToFit="false"/>
      <protection locked="false" hidden="false"/>
    </xf>
    <xf numFmtId="164" fontId="9" fillId="4" borderId="4" xfId="0" applyFont="true" applyBorder="true" applyAlignment="true" applyProtection="true">
      <alignment horizontal="center" vertical="center" textRotation="0" wrapText="false" indent="0" shrinkToFit="false"/>
      <protection locked="false" hidden="false"/>
    </xf>
    <xf numFmtId="164" fontId="15" fillId="6" borderId="15" xfId="0" applyFont="true" applyBorder="true" applyAlignment="true" applyProtection="false">
      <alignment horizontal="center" vertical="center" textRotation="0" wrapText="false" indent="0" shrinkToFit="false"/>
      <protection locked="true" hidden="false"/>
    </xf>
    <xf numFmtId="164" fontId="13" fillId="4" borderId="4" xfId="0" applyFont="true" applyBorder="true" applyAlignment="true" applyProtection="false">
      <alignment horizontal="center" vertical="center" textRotation="0" wrapText="true" indent="0" shrinkToFit="false"/>
      <protection locked="true" hidden="false"/>
    </xf>
    <xf numFmtId="164" fontId="13" fillId="4" borderId="6" xfId="0" applyFont="true" applyBorder="true" applyAlignment="true" applyProtection="false">
      <alignment horizontal="center" vertical="center" textRotation="0" wrapText="true" indent="0" shrinkToFit="false"/>
      <protection locked="true" hidden="false"/>
    </xf>
    <xf numFmtId="164" fontId="32" fillId="4" borderId="7" xfId="0" applyFont="true" applyBorder="true" applyAlignment="true" applyProtection="false">
      <alignment horizontal="center" vertical="center" textRotation="0" wrapText="false" indent="0" shrinkToFit="false"/>
      <protection locked="true" hidden="false"/>
    </xf>
    <xf numFmtId="167" fontId="32" fillId="4" borderId="7" xfId="0" applyFont="true" applyBorder="true" applyAlignment="true" applyProtection="false">
      <alignment horizontal="center" vertical="center" textRotation="0" wrapText="false" indent="0" shrinkToFit="false"/>
      <protection locked="true" hidden="false"/>
    </xf>
    <xf numFmtId="164" fontId="32" fillId="4" borderId="19" xfId="0" applyFont="true" applyBorder="true" applyAlignment="true" applyProtection="false">
      <alignment horizontal="left" vertical="center" textRotation="0" wrapText="false" indent="0" shrinkToFit="false"/>
      <protection locked="true" hidden="false"/>
    </xf>
    <xf numFmtId="164" fontId="32" fillId="4" borderId="20" xfId="0" applyFont="true" applyBorder="true" applyAlignment="true" applyProtection="false">
      <alignment horizontal="center" vertical="center" textRotation="0" wrapText="false" indent="0" shrinkToFit="false"/>
      <protection locked="true" hidden="false"/>
    </xf>
    <xf numFmtId="164" fontId="33" fillId="4" borderId="1" xfId="0" applyFont="true" applyBorder="true" applyAlignment="true" applyProtection="false">
      <alignment horizontal="center" vertical="center" textRotation="0" wrapText="true" indent="0" shrinkToFit="false"/>
      <protection locked="true" hidden="false"/>
    </xf>
    <xf numFmtId="164" fontId="32" fillId="4" borderId="7" xfId="0" applyFont="true" applyBorder="true" applyAlignment="true" applyProtection="false">
      <alignment horizontal="center" vertical="bottom" textRotation="0" wrapText="false" indent="0" shrinkToFit="false"/>
      <protection locked="true" hidden="false"/>
    </xf>
    <xf numFmtId="167" fontId="32" fillId="4" borderId="7" xfId="0" applyFont="true" applyBorder="true" applyAlignment="true" applyProtection="false">
      <alignment horizontal="center" vertical="bottom" textRotation="0" wrapText="false" indent="0" shrinkToFit="false"/>
      <protection locked="true" hidden="false"/>
    </xf>
    <xf numFmtId="164" fontId="32" fillId="4" borderId="20" xfId="0" applyFont="true" applyBorder="true" applyAlignment="true" applyProtection="false">
      <alignment horizontal="left" vertical="center" textRotation="0" wrapText="false" indent="0" shrinkToFit="false"/>
      <protection locked="true" hidden="false"/>
    </xf>
    <xf numFmtId="164" fontId="32" fillId="4" borderId="7" xfId="0" applyFont="true" applyBorder="true" applyAlignment="true" applyProtection="false">
      <alignment horizontal="left" vertical="center" textRotation="0" wrapText="false" indent="0" shrinkToFit="false"/>
      <protection locked="true" hidden="false"/>
    </xf>
    <xf numFmtId="164" fontId="32" fillId="4" borderId="19" xfId="0" applyFont="true" applyBorder="true" applyAlignment="true" applyProtection="false">
      <alignment horizontal="center" vertical="center" textRotation="0" wrapText="false" indent="0" shrinkToFit="false"/>
      <protection locked="true" hidden="false"/>
    </xf>
    <xf numFmtId="164" fontId="33" fillId="4" borderId="7" xfId="0" applyFont="true" applyBorder="true" applyAlignment="true" applyProtection="false">
      <alignment horizontal="center" vertical="center" textRotation="0" wrapText="true" indent="0" shrinkToFit="false"/>
      <protection locked="true" hidden="false"/>
    </xf>
    <xf numFmtId="164" fontId="10" fillId="2" borderId="1" xfId="0" applyFont="true" applyBorder="true" applyAlignment="true" applyProtection="false">
      <alignment horizontal="center" vertical="center" textRotation="0" wrapText="false" indent="0" shrinkToFit="false"/>
      <protection locked="true" hidden="false"/>
    </xf>
    <xf numFmtId="164" fontId="31" fillId="6" borderId="1" xfId="0" applyFont="true" applyBorder="true" applyAlignment="true" applyProtection="false">
      <alignment horizontal="center" vertical="center" textRotation="0" wrapText="false" indent="0" shrinkToFit="false"/>
      <protection locked="true" hidden="false"/>
    </xf>
    <xf numFmtId="164" fontId="14" fillId="8" borderId="1" xfId="0" applyFont="true" applyBorder="true" applyAlignment="false" applyProtection="false">
      <alignment horizontal="general" vertical="center" textRotation="0" wrapText="false" indent="0" shrinkToFit="false"/>
      <protection locked="true" hidden="false"/>
    </xf>
    <xf numFmtId="164" fontId="34" fillId="4" borderId="7" xfId="0" applyFont="true" applyBorder="true" applyAlignment="true" applyProtection="false">
      <alignment horizontal="center" vertical="bottom" textRotation="0" wrapText="false" indent="0" shrinkToFit="false"/>
      <protection locked="true" hidden="false"/>
    </xf>
    <xf numFmtId="167" fontId="34" fillId="4" borderId="7" xfId="0" applyFont="true" applyBorder="true" applyAlignment="true" applyProtection="false">
      <alignment horizontal="center" vertical="bottom" textRotation="0" wrapText="false" indent="0" shrinkToFit="false"/>
      <protection locked="true" hidden="false"/>
    </xf>
    <xf numFmtId="164" fontId="34" fillId="4" borderId="7" xfId="0" applyFont="true" applyBorder="true" applyAlignment="false" applyProtection="false">
      <alignment horizontal="general" vertical="center" textRotation="0" wrapText="false" indent="0" shrinkToFit="false"/>
      <protection locked="true" hidden="false"/>
    </xf>
    <xf numFmtId="164" fontId="34" fillId="4" borderId="1" xfId="0" applyFont="true" applyBorder="true" applyAlignment="true" applyProtection="false">
      <alignment horizontal="center" vertical="center" textRotation="0" wrapText="false" indent="0" shrinkToFit="false"/>
      <protection locked="true" hidden="false"/>
    </xf>
    <xf numFmtId="167" fontId="34" fillId="4" borderId="1" xfId="0" applyFont="true" applyBorder="true" applyAlignment="true" applyProtection="false">
      <alignment horizontal="center" vertical="center" textRotation="0" wrapText="false" indent="0" shrinkToFit="false"/>
      <protection locked="true" hidden="false"/>
    </xf>
    <xf numFmtId="167" fontId="35" fillId="4" borderId="7" xfId="0" applyFont="true" applyBorder="true" applyAlignment="true" applyProtection="false">
      <alignment horizontal="center" vertical="bottom" textRotation="0" wrapText="false" indent="0" shrinkToFit="false"/>
      <protection locked="true" hidden="false"/>
    </xf>
    <xf numFmtId="164" fontId="36" fillId="4" borderId="1" xfId="0" applyFont="true" applyBorder="true" applyAlignment="true" applyProtection="false">
      <alignment horizontal="center" vertical="center" textRotation="0" wrapText="true" indent="0" shrinkToFit="false"/>
      <protection locked="true" hidden="false"/>
    </xf>
    <xf numFmtId="164" fontId="35" fillId="4" borderId="1" xfId="0" applyFont="true" applyBorder="true" applyAlignment="true" applyProtection="false">
      <alignment horizontal="center" vertical="center" textRotation="0" wrapText="false" indent="0" shrinkToFit="false"/>
      <protection locked="true" hidden="false"/>
    </xf>
    <xf numFmtId="170" fontId="35" fillId="4" borderId="1" xfId="0" applyFont="true" applyBorder="true" applyAlignment="true" applyProtection="false">
      <alignment horizontal="center" vertical="center" textRotation="0" wrapText="false" indent="0" shrinkToFit="false"/>
      <protection locked="true" hidden="false"/>
    </xf>
    <xf numFmtId="164" fontId="34" fillId="4" borderId="1" xfId="0" applyFont="true" applyBorder="true" applyAlignment="true" applyProtection="false">
      <alignment horizontal="left" vertical="center" textRotation="0" wrapText="true" indent="0" shrinkToFit="false"/>
      <protection locked="true" hidden="false"/>
    </xf>
    <xf numFmtId="164" fontId="9" fillId="4" borderId="4" xfId="0" applyFont="true" applyBorder="true" applyAlignment="true" applyProtection="false">
      <alignment horizontal="center" vertical="center" textRotation="0" wrapText="false" indent="0" shrinkToFit="false"/>
      <protection locked="true" hidden="false"/>
    </xf>
    <xf numFmtId="164" fontId="9" fillId="4" borderId="6" xfId="0" applyFont="true" applyBorder="true" applyAlignment="true" applyProtection="false">
      <alignment horizontal="center" vertical="center" textRotation="0" wrapText="false" indent="0" shrinkToFit="false"/>
      <protection locked="true" hidden="false"/>
    </xf>
    <xf numFmtId="164" fontId="10" fillId="10" borderId="1" xfId="0" applyFont="true" applyBorder="true" applyAlignment="true" applyProtection="false">
      <alignment horizontal="center" vertical="center" textRotation="0" wrapText="false" indent="0" shrinkToFit="false"/>
      <protection locked="true" hidden="false"/>
    </xf>
    <xf numFmtId="168" fontId="37" fillId="4" borderId="1" xfId="0" applyFont="true" applyBorder="true" applyAlignment="true" applyProtection="false">
      <alignment horizontal="left" vertical="center" textRotation="0" wrapText="true" indent="0" shrinkToFit="false"/>
      <protection locked="true" hidden="false"/>
    </xf>
    <xf numFmtId="168" fontId="38" fillId="4" borderId="18" xfId="0" applyFont="true" applyBorder="true" applyAlignment="true" applyProtection="false">
      <alignment horizontal="left" vertical="center" textRotation="0" wrapText="true" indent="0" shrinkToFit="false"/>
      <protection locked="true" hidden="false"/>
    </xf>
    <xf numFmtId="164" fontId="0" fillId="0" borderId="21" xfId="0" applyFont="false" applyBorder="true" applyAlignment="false" applyProtection="false">
      <alignment horizontal="general" vertical="center" textRotation="0" wrapText="false" indent="0" shrinkToFit="false"/>
      <protection locked="true" hidden="false"/>
    </xf>
    <xf numFmtId="164" fontId="39" fillId="0" borderId="2" xfId="0" applyFont="true" applyBorder="true" applyAlignment="true" applyProtection="false">
      <alignment horizontal="center" vertical="center" textRotation="0" wrapText="false" indent="0" shrinkToFit="false"/>
      <protection locked="true" hidden="false"/>
    </xf>
    <xf numFmtId="164" fontId="40" fillId="0" borderId="3" xfId="0" applyFont="true" applyBorder="true" applyAlignment="true" applyProtection="false">
      <alignment horizontal="center" vertical="bottom" textRotation="0" wrapText="true" indent="0" shrinkToFit="false"/>
      <protection locked="true" hidden="false"/>
    </xf>
    <xf numFmtId="164" fontId="39" fillId="0" borderId="0"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40" fillId="0" borderId="21" xfId="0" applyFont="true" applyBorder="true" applyAlignment="true" applyProtection="false">
      <alignment horizontal="center" vertical="center" textRotation="0" wrapText="false" indent="0" shrinkToFit="false"/>
      <protection locked="true" hidden="false"/>
    </xf>
    <xf numFmtId="164" fontId="40" fillId="0" borderId="0" xfId="0" applyFont="true" applyBorder="true" applyAlignment="true" applyProtection="false">
      <alignment horizontal="center" vertical="center" textRotation="0" wrapText="true" indent="0" shrinkToFit="false"/>
      <protection locked="true" hidden="false"/>
    </xf>
    <xf numFmtId="164" fontId="40" fillId="0" borderId="0" xfId="0" applyFont="true" applyBorder="true" applyAlignment="true" applyProtection="false">
      <alignment horizontal="center" vertical="center" textRotation="0" wrapText="false" indent="0" shrinkToFit="false"/>
      <protection locked="true" hidden="false"/>
    </xf>
    <xf numFmtId="164" fontId="40" fillId="0" borderId="2" xfId="0" applyFont="true" applyBorder="true" applyAlignment="true" applyProtection="false">
      <alignment horizontal="center" vertical="center" textRotation="0" wrapText="true" indent="0" shrinkToFit="false"/>
      <protection locked="true" hidden="false"/>
    </xf>
    <xf numFmtId="168" fontId="0" fillId="0" borderId="0" xfId="0" applyFont="false" applyBorder="true" applyAlignment="true" applyProtection="false">
      <alignment horizontal="center" vertical="center" textRotation="0" wrapText="true" indent="0" shrinkToFit="false"/>
      <protection locked="true" hidden="false"/>
    </xf>
    <xf numFmtId="168" fontId="0" fillId="0" borderId="0" xfId="0" applyFont="false" applyBorder="true" applyAlignment="true" applyProtection="false">
      <alignment horizontal="center" vertical="center" textRotation="0" wrapText="false" indent="0" shrinkToFit="false"/>
      <protection locked="true" hidden="false"/>
    </xf>
    <xf numFmtId="166" fontId="0" fillId="0" borderId="2" xfId="0" applyFont="false" applyBorder="true" applyAlignment="false" applyProtection="false">
      <alignment horizontal="general" vertical="center" textRotation="0" wrapText="false" indent="0" shrinkToFit="false"/>
      <protection locked="true" hidden="false"/>
    </xf>
    <xf numFmtId="164" fontId="10" fillId="0" borderId="21"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false" applyProtection="false">
      <alignment horizontal="general" vertical="center" textRotation="0" wrapText="false" indent="0" shrinkToFit="false"/>
      <protection locked="true" hidden="false"/>
    </xf>
    <xf numFmtId="164" fontId="40" fillId="0" borderId="21" xfId="0" applyFont="true" applyBorder="true" applyAlignment="false" applyProtection="false">
      <alignment horizontal="general" vertical="center" textRotation="0" wrapText="false" indent="0" shrinkToFit="false"/>
      <protection locked="true" hidden="false"/>
    </xf>
    <xf numFmtId="168" fontId="40" fillId="0" borderId="0" xfId="0" applyFont="true" applyBorder="true" applyAlignment="false" applyProtection="false">
      <alignment horizontal="general" vertical="center" textRotation="0" wrapText="false" indent="0" shrinkToFit="false"/>
      <protection locked="true" hidden="false"/>
    </xf>
    <xf numFmtId="166" fontId="40" fillId="0" borderId="2" xfId="0" applyFont="true" applyBorder="true" applyAlignment="false" applyProtection="false">
      <alignment horizontal="general" vertical="center" textRotation="0" wrapText="false" indent="0" shrinkToFit="false"/>
      <protection locked="true" hidden="false"/>
    </xf>
    <xf numFmtId="168" fontId="41" fillId="0" borderId="0" xfId="0" applyFont="true" applyBorder="true" applyAlignment="true" applyProtection="false">
      <alignment horizontal="center" vertical="center" textRotation="0" wrapText="false" indent="0" shrinkToFit="false"/>
      <protection locked="true" hidden="false"/>
    </xf>
    <xf numFmtId="168" fontId="41" fillId="0" borderId="2" xfId="0" applyFont="true" applyBorder="true" applyAlignment="false" applyProtection="false">
      <alignment horizontal="general" vertical="center" textRotation="0" wrapText="false" indent="0" shrinkToFit="false"/>
      <protection locked="true" hidden="false"/>
    </xf>
    <xf numFmtId="168" fontId="42" fillId="0" borderId="0" xfId="0" applyFont="true" applyBorder="true" applyAlignment="true" applyProtection="false">
      <alignment horizontal="center" vertical="center" textRotation="0" wrapText="false" indent="0" shrinkToFit="false"/>
      <protection locked="true" hidden="false"/>
    </xf>
    <xf numFmtId="168" fontId="42" fillId="0" borderId="0" xfId="0" applyFont="true" applyBorder="true" applyAlignment="true" applyProtection="false">
      <alignment horizontal="general" vertical="center" textRotation="0" wrapText="false" indent="0" shrinkToFit="false"/>
      <protection locked="true" hidden="false"/>
    </xf>
    <xf numFmtId="168" fontId="42" fillId="0" borderId="2"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false" applyProtection="false">
      <alignment horizontal="general" vertical="center" textRotation="0" wrapText="false" indent="0" shrinkToFit="false"/>
      <protection locked="true" hidden="false"/>
    </xf>
    <xf numFmtId="164" fontId="4" fillId="0" borderId="2" xfId="0" applyFont="true" applyBorder="true" applyAlignment="false" applyProtection="false">
      <alignment horizontal="general" vertical="center" textRotation="0" wrapText="false" indent="0" shrinkToFit="false"/>
      <protection locked="true" hidden="false"/>
    </xf>
    <xf numFmtId="164" fontId="4" fillId="0" borderId="19" xfId="0" applyFont="true" applyBorder="true" applyAlignment="false" applyProtection="false">
      <alignment horizontal="general" vertical="center" textRotation="0" wrapText="false" indent="0" shrinkToFit="false"/>
      <protection locked="true" hidden="false"/>
    </xf>
    <xf numFmtId="164" fontId="4" fillId="0" borderId="20" xfId="0" applyFont="true" applyBorder="true" applyAlignment="false" applyProtection="false">
      <alignment horizontal="general" vertical="center" textRotation="0" wrapText="false" indent="0" shrinkToFit="false"/>
      <protection locked="true" hidden="false"/>
    </xf>
    <xf numFmtId="164" fontId="4" fillId="0" borderId="22" xfId="0" applyFont="true" applyBorder="true" applyAlignment="false" applyProtection="false">
      <alignment horizontal="general" vertical="center"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9C9C9"/>
      <rgbColor rgb="FF808080"/>
      <rgbColor rgb="FF9999FF"/>
      <rgbColor rgb="FF993366"/>
      <rgbColor rgb="FFFFFBCC"/>
      <rgbColor rgb="FFF2F2F2"/>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FFF2CC"/>
      <rgbColor rgb="FFFFE699"/>
      <rgbColor rgb="FFADB9CA"/>
      <rgbColor rgb="FFFF99CC"/>
      <rgbColor rgb="FFCC99FF"/>
      <rgbColor rgb="FFF4B183"/>
      <rgbColor rgb="FF3366FF"/>
      <rgbColor rgb="FF33CCCC"/>
      <rgbColor rgb="FF99CC00"/>
      <rgbColor rgb="FFFFCC00"/>
      <rgbColor rgb="FFFF9900"/>
      <rgbColor rgb="FFF57F17"/>
      <rgbColor rgb="FF595959"/>
      <rgbColor rgb="FFA9D18E"/>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charts/chart2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400" spc="-1" strike="noStrike">
                <a:solidFill>
                  <a:srgbClr val="595959"/>
                </a:solidFill>
                <a:latin typeface="Calibri"/>
              </a:defRPr>
            </a:pPr>
            <a:r>
              <a:rPr b="1" sz="1400" spc="-1" strike="noStrike">
                <a:solidFill>
                  <a:srgbClr val="595959"/>
                </a:solidFill>
                <a:latin typeface="Calibri"/>
              </a:rPr>
              <a:t>CANTIDAD DE PRÉSTAMOS ENTREGADOS  </a:t>
            </a:r>
          </a:p>
        </c:rich>
      </c:tx>
      <c:layout>
        <c:manualLayout>
          <c:xMode val="edge"/>
          <c:yMode val="edge"/>
          <c:x val="0"/>
          <c:y val="0.0258886090120347"/>
        </c:manualLayout>
      </c:layout>
      <c:overlay val="0"/>
      <c:spPr>
        <a:noFill/>
        <a:ln>
          <a:noFill/>
        </a:ln>
      </c:spPr>
    </c:title>
    <c:autoTitleDeleted val="0"/>
    <c:plotArea>
      <c:barChart>
        <c:barDir val="col"/>
        <c:grouping val="clustered"/>
        <c:varyColors val="0"/>
        <c:ser>
          <c:idx val="0"/>
          <c:order val="0"/>
          <c:tx>
            <c:strRef>
              <c:f>label 0</c:f>
              <c:strCache>
                <c:ptCount val="1"/>
                <c:pt idx="0">
                  <c:v>CANTIDAD </c:v>
                </c:pt>
              </c:strCache>
            </c:strRef>
          </c:tx>
          <c:spPr>
            <a:solidFill>
              <a:srgbClr val="a9d18e"/>
            </a:solidFill>
            <a:ln>
              <a:noFill/>
            </a:ln>
          </c:spPr>
          <c:invertIfNegative val="0"/>
          <c:dLbls>
            <c:numFmt formatCode="General" sourceLinked="1"/>
            <c:dLblPos val="outEnd"/>
            <c:showLegendKey val="0"/>
            <c:showVal val="0"/>
            <c:showCatName val="0"/>
            <c:showSerName val="0"/>
            <c:showPercent val="0"/>
            <c:showLeaderLines val="0"/>
          </c:dLbls>
          <c:cat>
            <c:strRef>
              <c:f>categories</c:f>
              <c:strCache>
                <c:ptCount val="2"/>
                <c:pt idx="0">
                  <c:v>OCTUBRE A DICIEMBRE 2024</c:v>
                </c:pt>
                <c:pt idx="1">
                  <c:v>OCTUBRE A DICIEMBRE 2023</c:v>
                </c:pt>
              </c:strCache>
            </c:strRef>
          </c:cat>
          <c:val>
            <c:numRef>
              <c:f>0</c:f>
              <c:numCache>
                <c:formatCode>General</c:formatCode>
                <c:ptCount val="2"/>
                <c:pt idx="0">
                  <c:v>11782</c:v>
                </c:pt>
                <c:pt idx="1">
                  <c:v>11904</c:v>
                </c:pt>
              </c:numCache>
            </c:numRef>
          </c:val>
        </c:ser>
        <c:gapWidth val="30"/>
        <c:overlap val="-27"/>
        <c:axId val="12553709"/>
        <c:axId val="2028720"/>
      </c:barChart>
      <c:catAx>
        <c:axId val="12553709"/>
        <c:scaling>
          <c:orientation val="minMax"/>
        </c:scaling>
        <c:delete val="0"/>
        <c:axPos val="b"/>
        <c:numFmt formatCode="DD/MM/YYYY" sourceLinked="1"/>
        <c:majorTickMark val="none"/>
        <c:minorTickMark val="none"/>
        <c:tickLblPos val="nextTo"/>
        <c:spPr>
          <a:ln w="9360">
            <a:solidFill>
              <a:srgbClr val="d9d9d9"/>
            </a:solidFill>
            <a:round/>
          </a:ln>
        </c:spPr>
        <c:txPr>
          <a:bodyPr/>
          <a:lstStyle/>
          <a:p>
            <a:pPr>
              <a:defRPr b="0" sz="900" spc="-1" strike="noStrike">
                <a:solidFill>
                  <a:srgbClr val="595959"/>
                </a:solidFill>
                <a:latin typeface="Calibri"/>
              </a:defRPr>
            </a:pPr>
          </a:p>
        </c:txPr>
        <c:crossAx val="2028720"/>
        <c:crosses val="autoZero"/>
        <c:auto val="1"/>
        <c:lblAlgn val="ctr"/>
        <c:lblOffset val="100"/>
      </c:catAx>
      <c:valAx>
        <c:axId val="2028720"/>
        <c:scaling>
          <c:orientation val="minMax"/>
          <c:min val="11700"/>
        </c:scaling>
        <c:delete val="0"/>
        <c:axPos val="l"/>
        <c:majorGridlines>
          <c:spPr>
            <a:ln w="9360">
              <a:solidFill>
                <a:srgbClr val="d9d9d9"/>
              </a:solidFill>
              <a:round/>
            </a:ln>
          </c:spPr>
        </c:majorGridlines>
        <c:numFmt formatCode="#.000" sourceLinked="0"/>
        <c:majorTickMark val="none"/>
        <c:minorTickMark val="none"/>
        <c:tickLblPos val="nextTo"/>
        <c:spPr>
          <a:ln w="6480">
            <a:noFill/>
          </a:ln>
        </c:spPr>
        <c:txPr>
          <a:bodyPr/>
          <a:lstStyle/>
          <a:p>
            <a:pPr>
              <a:defRPr b="0" sz="900" spc="-1" strike="noStrike">
                <a:solidFill>
                  <a:srgbClr val="595959"/>
                </a:solidFill>
                <a:latin typeface="Calibri"/>
              </a:defRPr>
            </a:pPr>
          </a:p>
        </c:txPr>
        <c:crossAx val="12553709"/>
        <c:crosses val="autoZero"/>
      </c:valAx>
      <c:spPr>
        <a:noFill/>
        <a:ln>
          <a:noFill/>
        </a:ln>
      </c:spPr>
    </c:plotArea>
    <c:plotVisOnly val="1"/>
    <c:dispBlanksAs val="gap"/>
  </c:chart>
  <c:spPr>
    <a:solidFill>
      <a:srgbClr val="ffffff"/>
    </a:solidFill>
    <a:ln w="9360">
      <a:solidFill>
        <a:srgbClr val="d9d9d9"/>
      </a:solidFill>
      <a:round/>
    </a:ln>
  </c:spPr>
</c:chartSpace>
</file>

<file path=xl/charts/chart2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400" spc="-1" strike="noStrike">
                <a:solidFill>
                  <a:srgbClr val="595959"/>
                </a:solidFill>
                <a:latin typeface="Calibri"/>
              </a:defRPr>
            </a:pPr>
            <a:r>
              <a:rPr b="1" sz="1400" spc="-1" strike="noStrike">
                <a:solidFill>
                  <a:srgbClr val="595959"/>
                </a:solidFill>
                <a:latin typeface="Calibri"/>
              </a:rPr>
              <a:t>MONTO DE PRÉSTAMOS ENTREGADOS </a:t>
            </a:r>
          </a:p>
        </c:rich>
      </c:tx>
      <c:overlay val="0"/>
      <c:spPr>
        <a:noFill/>
        <a:ln>
          <a:noFill/>
        </a:ln>
      </c:spPr>
    </c:title>
    <c:autoTitleDeleted val="0"/>
    <c:plotArea>
      <c:barChart>
        <c:barDir val="col"/>
        <c:grouping val="clustered"/>
        <c:varyColors val="0"/>
        <c:ser>
          <c:idx val="0"/>
          <c:order val="0"/>
          <c:tx>
            <c:strRef>
              <c:f>label 0</c:f>
              <c:strCache>
                <c:ptCount val="1"/>
                <c:pt idx="0">
                  <c:v>MONTO</c:v>
                </c:pt>
              </c:strCache>
            </c:strRef>
          </c:tx>
          <c:spPr>
            <a:solidFill>
              <a:srgbClr val="a9d18e"/>
            </a:solidFill>
            <a:ln>
              <a:noFill/>
            </a:ln>
          </c:spPr>
          <c:invertIfNegative val="0"/>
          <c:dLbls>
            <c:numFmt formatCode="General" sourceLinked="1"/>
            <c:dLblPos val="outEnd"/>
            <c:showLegendKey val="0"/>
            <c:showVal val="0"/>
            <c:showCatName val="0"/>
            <c:showSerName val="0"/>
            <c:showPercent val="0"/>
            <c:showLeaderLines val="0"/>
          </c:dLbls>
          <c:cat>
            <c:strRef>
              <c:f>categories</c:f>
              <c:strCache>
                <c:ptCount val="2"/>
                <c:pt idx="0">
                  <c:v>OCTUBRE A DICIEMBRE 2024</c:v>
                </c:pt>
                <c:pt idx="1">
                  <c:v>OCTUBRE A DICIEMBRE 2023</c:v>
                </c:pt>
              </c:strCache>
            </c:strRef>
          </c:cat>
          <c:val>
            <c:numRef>
              <c:f>0</c:f>
              <c:numCache>
                <c:formatCode>General</c:formatCode>
                <c:ptCount val="2"/>
                <c:pt idx="0">
                  <c:v>121454377158</c:v>
                </c:pt>
                <c:pt idx="1">
                  <c:v>117262460437</c:v>
                </c:pt>
              </c:numCache>
            </c:numRef>
          </c:val>
        </c:ser>
        <c:gapWidth val="30"/>
        <c:overlap val="-27"/>
        <c:axId val="13047727"/>
        <c:axId val="7117965"/>
      </c:barChart>
      <c:catAx>
        <c:axId val="13047727"/>
        <c:scaling>
          <c:orientation val="minMax"/>
        </c:scaling>
        <c:delete val="0"/>
        <c:axPos val="b"/>
        <c:numFmt formatCode="DD/MM/YYYY" sourceLinked="1"/>
        <c:majorTickMark val="none"/>
        <c:minorTickMark val="none"/>
        <c:tickLblPos val="nextTo"/>
        <c:spPr>
          <a:ln w="9360">
            <a:solidFill>
              <a:srgbClr val="d9d9d9"/>
            </a:solidFill>
            <a:round/>
          </a:ln>
        </c:spPr>
        <c:txPr>
          <a:bodyPr/>
          <a:lstStyle/>
          <a:p>
            <a:pPr>
              <a:defRPr b="0" sz="900" spc="-1" strike="noStrike">
                <a:solidFill>
                  <a:srgbClr val="595959"/>
                </a:solidFill>
                <a:latin typeface="Calibri"/>
              </a:defRPr>
            </a:pPr>
          </a:p>
        </c:txPr>
        <c:crossAx val="7117965"/>
        <c:crosses val="autoZero"/>
        <c:auto val="1"/>
        <c:lblAlgn val="ctr"/>
        <c:lblOffset val="100"/>
      </c:catAx>
      <c:valAx>
        <c:axId val="7117965"/>
        <c:scaling>
          <c:orientation val="minMax"/>
        </c:scaling>
        <c:delete val="0"/>
        <c:axPos val="l"/>
        <c:majorGridlines>
          <c:spPr>
            <a:ln w="9360">
              <a:solidFill>
                <a:srgbClr val="d9d9d9"/>
              </a:solidFill>
              <a:round/>
            </a:ln>
          </c:spPr>
        </c:majorGridlines>
        <c:numFmt formatCode="#.000" sourceLinked="0"/>
        <c:majorTickMark val="none"/>
        <c:minorTickMark val="none"/>
        <c:tickLblPos val="nextTo"/>
        <c:spPr>
          <a:ln w="6480">
            <a:noFill/>
          </a:ln>
        </c:spPr>
        <c:txPr>
          <a:bodyPr/>
          <a:lstStyle/>
          <a:p>
            <a:pPr>
              <a:defRPr b="0" sz="900" spc="-1" strike="noStrike">
                <a:solidFill>
                  <a:srgbClr val="595959"/>
                </a:solidFill>
                <a:latin typeface="Calibri"/>
              </a:defRPr>
            </a:pPr>
          </a:p>
        </c:txPr>
        <c:crossAx val="13047727"/>
        <c:crosses val="autoZero"/>
        <c:dispUnits>
          <c:builtInUnit val="millions"/>
          <c:dispUnitsLbl/>
        </c:dispUnits>
      </c:valAx>
      <c:spPr>
        <a:noFill/>
        <a:ln>
          <a:noFill/>
        </a:ln>
      </c:spPr>
    </c:plotArea>
    <c:plotVisOnly val="1"/>
    <c:dispBlanksAs val="gap"/>
  </c:chart>
  <c:spPr>
    <a:solidFill>
      <a:srgbClr val="ffffff"/>
    </a:solidFill>
    <a:ln w="9360">
      <a:solidFill>
        <a:srgbClr val="d9d9d9"/>
      </a:solidFill>
      <a:round/>
    </a:ln>
  </c:spPr>
</c:chartSpace>
</file>

<file path=xl/charts/chart2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400" spc="-1" strike="noStrike">
                <a:solidFill>
                  <a:srgbClr val="595959"/>
                </a:solidFill>
                <a:latin typeface="Calibri"/>
              </a:defRPr>
            </a:pPr>
            <a:r>
              <a:rPr b="1" sz="1400" spc="-1" strike="noStrike">
                <a:solidFill>
                  <a:srgbClr val="595959"/>
                </a:solidFill>
                <a:latin typeface="Calibri"/>
              </a:rPr>
              <a:t>TOTAL COBRANZAS/RECUPERACIONES</a:t>
            </a:r>
          </a:p>
        </c:rich>
      </c:tx>
      <c:overlay val="0"/>
      <c:spPr>
        <a:noFill/>
        <a:ln>
          <a:noFill/>
        </a:ln>
      </c:spPr>
    </c:title>
    <c:autoTitleDeleted val="0"/>
    <c:plotArea>
      <c:barChart>
        <c:barDir val="col"/>
        <c:grouping val="clustered"/>
        <c:varyColors val="0"/>
        <c:ser>
          <c:idx val="0"/>
          <c:order val="0"/>
          <c:tx>
            <c:strRef>
              <c:f>label 0</c:f>
              <c:strCache>
                <c:ptCount val="1"/>
                <c:pt idx="0">
                  <c:v>Columna J</c:v>
                </c:pt>
              </c:strCache>
            </c:strRef>
          </c:tx>
          <c:spPr>
            <a:solidFill>
              <a:srgbClr val="a9d18e"/>
            </a:solidFill>
            <a:ln>
              <a:noFill/>
            </a:ln>
          </c:spPr>
          <c:invertIfNegative val="0"/>
          <c:dLbls>
            <c:numFmt formatCode="General" sourceLinked="1"/>
            <c:dLblPos val="outEnd"/>
            <c:showLegendKey val="0"/>
            <c:showVal val="0"/>
            <c:showCatName val="0"/>
            <c:showSerName val="0"/>
            <c:showPercent val="0"/>
            <c:showLeaderLines val="0"/>
          </c:dLbls>
          <c:cat>
            <c:strRef>
              <c:f>categories</c:f>
              <c:strCache>
                <c:ptCount val="2"/>
                <c:pt idx="0">
                  <c:v>OCTUBRE A DICIEMBRE 2024</c:v>
                </c:pt>
                <c:pt idx="1">
                  <c:v>OCTUBRE A DICIEMBRE 2023</c:v>
                </c:pt>
              </c:strCache>
            </c:strRef>
          </c:cat>
          <c:val>
            <c:numRef>
              <c:f>0</c:f>
              <c:numCache>
                <c:formatCode>General</c:formatCode>
                <c:ptCount val="2"/>
                <c:pt idx="0">
                  <c:v>110425834945</c:v>
                </c:pt>
                <c:pt idx="1">
                  <c:v>101803715184</c:v>
                </c:pt>
              </c:numCache>
            </c:numRef>
          </c:val>
        </c:ser>
        <c:gapWidth val="30"/>
        <c:overlap val="-27"/>
        <c:axId val="22779536"/>
        <c:axId val="85951832"/>
      </c:barChart>
      <c:catAx>
        <c:axId val="22779536"/>
        <c:scaling>
          <c:orientation val="minMax"/>
        </c:scaling>
        <c:delete val="0"/>
        <c:axPos val="b"/>
        <c:numFmt formatCode="DD/MM/YYYY" sourceLinked="1"/>
        <c:majorTickMark val="none"/>
        <c:minorTickMark val="none"/>
        <c:tickLblPos val="nextTo"/>
        <c:spPr>
          <a:ln w="9360">
            <a:solidFill>
              <a:srgbClr val="d9d9d9"/>
            </a:solidFill>
            <a:round/>
          </a:ln>
        </c:spPr>
        <c:txPr>
          <a:bodyPr/>
          <a:lstStyle/>
          <a:p>
            <a:pPr>
              <a:defRPr b="0" sz="900" spc="-1" strike="noStrike">
                <a:solidFill>
                  <a:srgbClr val="595959"/>
                </a:solidFill>
                <a:latin typeface="Calibri"/>
              </a:defRPr>
            </a:pPr>
          </a:p>
        </c:txPr>
        <c:crossAx val="85951832"/>
        <c:crosses val="autoZero"/>
        <c:auto val="1"/>
        <c:lblAlgn val="ctr"/>
        <c:lblOffset val="100"/>
      </c:catAx>
      <c:valAx>
        <c:axId val="85951832"/>
        <c:scaling>
          <c:orientation val="minMax"/>
        </c:scaling>
        <c:delete val="0"/>
        <c:axPos val="l"/>
        <c:majorGridlines>
          <c:spPr>
            <a:ln w="9360">
              <a:solidFill>
                <a:srgbClr val="d9d9d9"/>
              </a:solidFill>
              <a:round/>
            </a:ln>
          </c:spPr>
        </c:majorGridlines>
        <c:numFmt formatCode="* #.000\ ;* \(#.000\);* &quot;- &quot;;@\ " sourceLinked="0"/>
        <c:majorTickMark val="none"/>
        <c:minorTickMark val="none"/>
        <c:tickLblPos val="nextTo"/>
        <c:spPr>
          <a:ln w="6480">
            <a:noFill/>
          </a:ln>
        </c:spPr>
        <c:txPr>
          <a:bodyPr/>
          <a:lstStyle/>
          <a:p>
            <a:pPr>
              <a:defRPr b="0" sz="900" spc="-1" strike="noStrike">
                <a:solidFill>
                  <a:srgbClr val="595959"/>
                </a:solidFill>
                <a:latin typeface="Calibri"/>
              </a:defRPr>
            </a:pPr>
          </a:p>
        </c:txPr>
        <c:crossAx val="22779536"/>
        <c:crosses val="autoZero"/>
        <c:dispUnits>
          <c:builtInUnit val="millions"/>
          <c:dispUnitsLbl/>
        </c:dispUnits>
      </c:valAx>
      <c:spPr>
        <a:noFill/>
        <a:ln>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 Id="rId3" Type="http://schemas.openxmlformats.org/officeDocument/2006/relationships/image" Target="../media/image4.png"/><Relationship Id="rId4" Type="http://schemas.openxmlformats.org/officeDocument/2006/relationships/image" Target="../media/image5.png"/><Relationship Id="rId5" Type="http://schemas.openxmlformats.org/officeDocument/2006/relationships/image" Target="../media/image6.jpeg"/><Relationship Id="rId6" Type="http://schemas.openxmlformats.org/officeDocument/2006/relationships/image" Target="../media/image7.jpeg"/><Relationship Id="rId7" Type="http://schemas.openxmlformats.org/officeDocument/2006/relationships/image" Target="../media/image8.jpeg"/><Relationship Id="rId8" Type="http://schemas.openxmlformats.org/officeDocument/2006/relationships/image" Target="../media/image9.png"/><Relationship Id="rId9" Type="http://schemas.openxmlformats.org/officeDocument/2006/relationships/image" Target="../media/image10.png"/><Relationship Id="rId10" Type="http://schemas.openxmlformats.org/officeDocument/2006/relationships/image" Target="../media/image11.jpeg"/><Relationship Id="rId11" Type="http://schemas.openxmlformats.org/officeDocument/2006/relationships/chart" Target="../charts/chart22.xml"/><Relationship Id="rId12" Type="http://schemas.openxmlformats.org/officeDocument/2006/relationships/chart" Target="../charts/chart23.xml"/><Relationship Id="rId13" Type="http://schemas.openxmlformats.org/officeDocument/2006/relationships/chart" Target="../charts/chart24.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79200</xdr:colOff>
      <xdr:row>294</xdr:row>
      <xdr:rowOff>72720</xdr:rowOff>
    </xdr:from>
    <xdr:to>
      <xdr:col>6</xdr:col>
      <xdr:colOff>3222360</xdr:colOff>
      <xdr:row>310</xdr:row>
      <xdr:rowOff>111240</xdr:rowOff>
    </xdr:to>
    <xdr:pic>
      <xdr:nvPicPr>
        <xdr:cNvPr id="0" name="Imagen 9" descr=""/>
        <xdr:cNvPicPr/>
      </xdr:nvPicPr>
      <xdr:blipFill>
        <a:blip r:embed="rId1"/>
        <a:stretch/>
      </xdr:blipFill>
      <xdr:spPr>
        <a:xfrm>
          <a:off x="79200" y="99696960"/>
          <a:ext cx="17447760" cy="2842920"/>
        </a:xfrm>
        <a:prstGeom prst="rect">
          <a:avLst/>
        </a:prstGeom>
        <a:ln>
          <a:noFill/>
        </a:ln>
      </xdr:spPr>
    </xdr:pic>
    <xdr:clientData/>
  </xdr:twoCellAnchor>
  <xdr:twoCellAnchor editAs="absolute">
    <xdr:from>
      <xdr:col>0</xdr:col>
      <xdr:colOff>617040</xdr:colOff>
      <xdr:row>0</xdr:row>
      <xdr:rowOff>45720</xdr:rowOff>
    </xdr:from>
    <xdr:to>
      <xdr:col>6</xdr:col>
      <xdr:colOff>2716560</xdr:colOff>
      <xdr:row>0</xdr:row>
      <xdr:rowOff>1011240</xdr:rowOff>
    </xdr:to>
    <xdr:pic>
      <xdr:nvPicPr>
        <xdr:cNvPr id="1" name="Imagen 3" descr=""/>
        <xdr:cNvPicPr/>
      </xdr:nvPicPr>
      <xdr:blipFill>
        <a:blip r:embed="rId2"/>
        <a:stretch/>
      </xdr:blipFill>
      <xdr:spPr>
        <a:xfrm>
          <a:off x="617040" y="45720"/>
          <a:ext cx="16404120" cy="965520"/>
        </a:xfrm>
        <a:prstGeom prst="rect">
          <a:avLst/>
        </a:prstGeom>
        <a:ln>
          <a:noFill/>
        </a:ln>
      </xdr:spPr>
    </xdr:pic>
    <xdr:clientData/>
  </xdr:twoCellAnchor>
  <xdr:twoCellAnchor editAs="absolute">
    <xdr:from>
      <xdr:col>0</xdr:col>
      <xdr:colOff>456480</xdr:colOff>
      <xdr:row>198</xdr:row>
      <xdr:rowOff>15480</xdr:rowOff>
    </xdr:from>
    <xdr:to>
      <xdr:col>2</xdr:col>
      <xdr:colOff>1427040</xdr:colOff>
      <xdr:row>203</xdr:row>
      <xdr:rowOff>230400</xdr:rowOff>
    </xdr:to>
    <xdr:pic>
      <xdr:nvPicPr>
        <xdr:cNvPr id="2" name="Imagen 1" descr=""/>
        <xdr:cNvPicPr/>
      </xdr:nvPicPr>
      <xdr:blipFill>
        <a:blip r:embed="rId3"/>
        <a:srcRect l="1665" t="14218" r="5513" b="23102"/>
        <a:stretch/>
      </xdr:blipFill>
      <xdr:spPr>
        <a:xfrm>
          <a:off x="456480" y="74212560"/>
          <a:ext cx="5948280" cy="1850040"/>
        </a:xfrm>
        <a:prstGeom prst="rect">
          <a:avLst/>
        </a:prstGeom>
        <a:ln>
          <a:noFill/>
        </a:ln>
      </xdr:spPr>
    </xdr:pic>
    <xdr:clientData/>
  </xdr:twoCellAnchor>
  <xdr:twoCellAnchor editAs="absolute">
    <xdr:from>
      <xdr:col>3</xdr:col>
      <xdr:colOff>1567440</xdr:colOff>
      <xdr:row>197</xdr:row>
      <xdr:rowOff>233640</xdr:rowOff>
    </xdr:from>
    <xdr:to>
      <xdr:col>6</xdr:col>
      <xdr:colOff>1166400</xdr:colOff>
      <xdr:row>203</xdr:row>
      <xdr:rowOff>248400</xdr:rowOff>
    </xdr:to>
    <xdr:pic>
      <xdr:nvPicPr>
        <xdr:cNvPr id="3" name="Imagen 2" descr=""/>
        <xdr:cNvPicPr/>
      </xdr:nvPicPr>
      <xdr:blipFill>
        <a:blip r:embed="rId4"/>
        <a:srcRect l="4840" t="14314" r="7234" b="4019"/>
        <a:stretch/>
      </xdr:blipFill>
      <xdr:spPr>
        <a:xfrm>
          <a:off x="9026640" y="74178000"/>
          <a:ext cx="6444360" cy="1902600"/>
        </a:xfrm>
        <a:prstGeom prst="rect">
          <a:avLst/>
        </a:prstGeom>
        <a:ln>
          <a:noFill/>
        </a:ln>
      </xdr:spPr>
    </xdr:pic>
    <xdr:clientData/>
  </xdr:twoCellAnchor>
  <xdr:twoCellAnchor editAs="absolute">
    <xdr:from>
      <xdr:col>0</xdr:col>
      <xdr:colOff>13680</xdr:colOff>
      <xdr:row>212</xdr:row>
      <xdr:rowOff>131040</xdr:rowOff>
    </xdr:from>
    <xdr:to>
      <xdr:col>0</xdr:col>
      <xdr:colOff>2055960</xdr:colOff>
      <xdr:row>218</xdr:row>
      <xdr:rowOff>424080</xdr:rowOff>
    </xdr:to>
    <xdr:pic>
      <xdr:nvPicPr>
        <xdr:cNvPr id="4" name="Imagen 9" descr=""/>
        <xdr:cNvPicPr/>
      </xdr:nvPicPr>
      <xdr:blipFill>
        <a:blip r:embed="rId5"/>
        <a:stretch/>
      </xdr:blipFill>
      <xdr:spPr>
        <a:xfrm>
          <a:off x="13680" y="79718040"/>
          <a:ext cx="2042280" cy="2490120"/>
        </a:xfrm>
        <a:prstGeom prst="rect">
          <a:avLst/>
        </a:prstGeom>
        <a:ln>
          <a:noFill/>
        </a:ln>
      </xdr:spPr>
    </xdr:pic>
    <xdr:clientData/>
  </xdr:twoCellAnchor>
  <xdr:twoCellAnchor editAs="absolute">
    <xdr:from>
      <xdr:col>0</xdr:col>
      <xdr:colOff>2082960</xdr:colOff>
      <xdr:row>212</xdr:row>
      <xdr:rowOff>106200</xdr:rowOff>
    </xdr:from>
    <xdr:to>
      <xdr:col>1</xdr:col>
      <xdr:colOff>2289600</xdr:colOff>
      <xdr:row>218</xdr:row>
      <xdr:rowOff>381960</xdr:rowOff>
    </xdr:to>
    <xdr:pic>
      <xdr:nvPicPr>
        <xdr:cNvPr id="5" name="Imagen 10" descr=""/>
        <xdr:cNvPicPr/>
      </xdr:nvPicPr>
      <xdr:blipFill>
        <a:blip r:embed="rId6"/>
        <a:stretch/>
      </xdr:blipFill>
      <xdr:spPr>
        <a:xfrm>
          <a:off x="2082960" y="79693200"/>
          <a:ext cx="2351520" cy="2472840"/>
        </a:xfrm>
        <a:prstGeom prst="rect">
          <a:avLst/>
        </a:prstGeom>
        <a:ln>
          <a:noFill/>
        </a:ln>
      </xdr:spPr>
    </xdr:pic>
    <xdr:clientData/>
  </xdr:twoCellAnchor>
  <xdr:twoCellAnchor editAs="absolute">
    <xdr:from>
      <xdr:col>1</xdr:col>
      <xdr:colOff>2387880</xdr:colOff>
      <xdr:row>212</xdr:row>
      <xdr:rowOff>38880</xdr:rowOff>
    </xdr:from>
    <xdr:to>
      <xdr:col>2</xdr:col>
      <xdr:colOff>1816560</xdr:colOff>
      <xdr:row>218</xdr:row>
      <xdr:rowOff>284040</xdr:rowOff>
    </xdr:to>
    <xdr:pic>
      <xdr:nvPicPr>
        <xdr:cNvPr id="6" name="Imagen 12" descr=""/>
        <xdr:cNvPicPr/>
      </xdr:nvPicPr>
      <xdr:blipFill>
        <a:blip r:embed="rId7"/>
        <a:stretch/>
      </xdr:blipFill>
      <xdr:spPr>
        <a:xfrm>
          <a:off x="4532760" y="79625880"/>
          <a:ext cx="2261520" cy="2442240"/>
        </a:xfrm>
        <a:prstGeom prst="rect">
          <a:avLst/>
        </a:prstGeom>
        <a:ln>
          <a:noFill/>
        </a:ln>
      </xdr:spPr>
    </xdr:pic>
    <xdr:clientData/>
  </xdr:twoCellAnchor>
  <xdr:twoCellAnchor editAs="absolute">
    <xdr:from>
      <xdr:col>3</xdr:col>
      <xdr:colOff>1316880</xdr:colOff>
      <xdr:row>211</xdr:row>
      <xdr:rowOff>1000800</xdr:rowOff>
    </xdr:from>
    <xdr:to>
      <xdr:col>5</xdr:col>
      <xdr:colOff>1069200</xdr:colOff>
      <xdr:row>218</xdr:row>
      <xdr:rowOff>267120</xdr:rowOff>
    </xdr:to>
    <xdr:pic>
      <xdr:nvPicPr>
        <xdr:cNvPr id="7" name="Imagen 13" descr=""/>
        <xdr:cNvPicPr/>
      </xdr:nvPicPr>
      <xdr:blipFill>
        <a:blip r:embed="rId8"/>
        <a:stretch/>
      </xdr:blipFill>
      <xdr:spPr>
        <a:xfrm>
          <a:off x="8776080" y="79578720"/>
          <a:ext cx="4274640" cy="2472480"/>
        </a:xfrm>
        <a:prstGeom prst="rect">
          <a:avLst/>
        </a:prstGeom>
        <a:ln>
          <a:noFill/>
        </a:ln>
      </xdr:spPr>
    </xdr:pic>
    <xdr:clientData/>
  </xdr:twoCellAnchor>
  <xdr:twoCellAnchor editAs="absolute">
    <xdr:from>
      <xdr:col>5</xdr:col>
      <xdr:colOff>1061640</xdr:colOff>
      <xdr:row>211</xdr:row>
      <xdr:rowOff>955440</xdr:rowOff>
    </xdr:from>
    <xdr:to>
      <xdr:col>6</xdr:col>
      <xdr:colOff>3220200</xdr:colOff>
      <xdr:row>218</xdr:row>
      <xdr:rowOff>237600</xdr:rowOff>
    </xdr:to>
    <xdr:pic>
      <xdr:nvPicPr>
        <xdr:cNvPr id="8" name="Imagen 15" descr=""/>
        <xdr:cNvPicPr/>
      </xdr:nvPicPr>
      <xdr:blipFill>
        <a:blip r:embed="rId9"/>
        <a:stretch/>
      </xdr:blipFill>
      <xdr:spPr>
        <a:xfrm>
          <a:off x="13043160" y="79533360"/>
          <a:ext cx="4481640" cy="2488320"/>
        </a:xfrm>
        <a:prstGeom prst="rect">
          <a:avLst/>
        </a:prstGeom>
        <a:ln>
          <a:noFill/>
        </a:ln>
      </xdr:spPr>
    </xdr:pic>
    <xdr:clientData/>
  </xdr:twoCellAnchor>
  <xdr:twoCellAnchor editAs="absolute">
    <xdr:from>
      <xdr:col>2</xdr:col>
      <xdr:colOff>1747440</xdr:colOff>
      <xdr:row>212</xdr:row>
      <xdr:rowOff>30600</xdr:rowOff>
    </xdr:from>
    <xdr:to>
      <xdr:col>3</xdr:col>
      <xdr:colOff>1308240</xdr:colOff>
      <xdr:row>218</xdr:row>
      <xdr:rowOff>274320</xdr:rowOff>
    </xdr:to>
    <xdr:pic>
      <xdr:nvPicPr>
        <xdr:cNvPr id="9" name="Imagen 9" descr=""/>
        <xdr:cNvPicPr/>
      </xdr:nvPicPr>
      <xdr:blipFill>
        <a:blip r:embed="rId10"/>
        <a:stretch/>
      </xdr:blipFill>
      <xdr:spPr>
        <a:xfrm>
          <a:off x="6725160" y="79617600"/>
          <a:ext cx="2042280" cy="2440800"/>
        </a:xfrm>
        <a:prstGeom prst="rect">
          <a:avLst/>
        </a:prstGeom>
        <a:ln>
          <a:noFill/>
        </a:ln>
      </xdr:spPr>
    </xdr:pic>
    <xdr:clientData/>
  </xdr:twoCellAnchor>
  <xdr:twoCellAnchor editAs="oneCell">
    <xdr:from>
      <xdr:col>0</xdr:col>
      <xdr:colOff>75960</xdr:colOff>
      <xdr:row>317</xdr:row>
      <xdr:rowOff>165960</xdr:rowOff>
    </xdr:from>
    <xdr:to>
      <xdr:col>2</xdr:col>
      <xdr:colOff>2468160</xdr:colOff>
      <xdr:row>327</xdr:row>
      <xdr:rowOff>231840</xdr:rowOff>
    </xdr:to>
    <xdr:graphicFrame>
      <xdr:nvGraphicFramePr>
        <xdr:cNvPr id="10" name="Gráfico 3"/>
        <xdr:cNvGraphicFramePr/>
      </xdr:nvGraphicFramePr>
      <xdr:xfrm>
        <a:off x="75960" y="104234760"/>
        <a:ext cx="7369920" cy="242172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0</xdr:col>
      <xdr:colOff>65520</xdr:colOff>
      <xdr:row>328</xdr:row>
      <xdr:rowOff>218160</xdr:rowOff>
    </xdr:from>
    <xdr:to>
      <xdr:col>2</xdr:col>
      <xdr:colOff>2406240</xdr:colOff>
      <xdr:row>340</xdr:row>
      <xdr:rowOff>124560</xdr:rowOff>
    </xdr:to>
    <xdr:graphicFrame>
      <xdr:nvGraphicFramePr>
        <xdr:cNvPr id="11" name="Gráfico 6"/>
        <xdr:cNvGraphicFramePr/>
      </xdr:nvGraphicFramePr>
      <xdr:xfrm>
        <a:off x="65520" y="106878240"/>
        <a:ext cx="7318440" cy="225072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3</xdr:col>
      <xdr:colOff>362160</xdr:colOff>
      <xdr:row>318</xdr:row>
      <xdr:rowOff>30960</xdr:rowOff>
    </xdr:from>
    <xdr:to>
      <xdr:col>6</xdr:col>
      <xdr:colOff>3080520</xdr:colOff>
      <xdr:row>339</xdr:row>
      <xdr:rowOff>25560</xdr:rowOff>
    </xdr:to>
    <xdr:graphicFrame>
      <xdr:nvGraphicFramePr>
        <xdr:cNvPr id="12" name="Gráfico 7"/>
        <xdr:cNvGraphicFramePr/>
      </xdr:nvGraphicFramePr>
      <xdr:xfrm>
        <a:off x="7821360" y="104335200"/>
        <a:ext cx="9563760" cy="451980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https://www.cah.gov.py/rendicion-de-cuentas-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rendicion-de-cuentas-al-ciudadano" TargetMode="External"/><Relationship Id="rId5" Type="http://schemas.openxmlformats.org/officeDocument/2006/relationships/hyperlink" Target="https://www.cah.gov.py/mail/view?model=dms.file&amp;res_id=1789&amp;access_token=497a6926-a48c-41b7-ba74-28f03d37e871" TargetMode="External"/><Relationship Id="rId6" Type="http://schemas.openxmlformats.org/officeDocument/2006/relationships/hyperlink" Target="https://www.sfp.gov.py/vchgo/index.php/noticias-2-4/monitoreo-de-la-ley-518914" TargetMode="External"/><Relationship Id="rId7" Type="http://schemas.openxmlformats.org/officeDocument/2006/relationships/hyperlink" Target="https://transparencia.senac.gov.py/portal/historial-cumplimiento" TargetMode="External"/><Relationship Id="rId8" Type="http://schemas.openxmlformats.org/officeDocument/2006/relationships/hyperlink" Target="https://informacionpublica.paraguay.gov.py/" TargetMode="External"/><Relationship Id="rId9" Type="http://schemas.openxmlformats.org/officeDocument/2006/relationships/hyperlink" Target="https://www.cah.gov.py/" TargetMode="External"/><Relationship Id="rId10" Type="http://schemas.openxmlformats.org/officeDocument/2006/relationships/hyperlink" Target="https://www.contrataciones.gov.py/buscador/licitaciones.html?nro_nombre_licitacion=442529&amp;fecha_desde=&amp;fecha_hasta=&amp;tipo_fecha=&amp;convocante_tipo=&amp;convocante_nombre_codigo=&amp;codigo_contratacion=&amp;catalogo%5Bcodigos_catalogo_n4%5D=&amp;page=&amp;order=&amp;convocante_codi" TargetMode="External"/><Relationship Id="rId11" Type="http://schemas.openxmlformats.org/officeDocument/2006/relationships/hyperlink" Target="https://www.contrataciones.gov.py/buscador/licitaciones.html?nro_nombre_licitacion=444131&amp;fecha_desde=&amp;fecha_hasta=&amp;tipo_fecha=&amp;convocante_tipo=&amp;convocante_nombre_codigo=&amp;codigo_contratacion=&amp;catalogo%5Bcodigos_catalogo_n4%5D=&amp;page=1&amp;order=&amp;convocante_cod" TargetMode="External"/><Relationship Id="rId12" Type="http://schemas.openxmlformats.org/officeDocument/2006/relationships/hyperlink" Target="https://www.contrataciones.gov.py/buscador/licitaciones.html?nro_nombre_licitacion=442614&amp;fecha_desde=&amp;fecha_hasta=&amp;tipo_fecha=&amp;convocante_tipo=&amp;convocante_nombre_codigo=&amp;codigo_contratacion=&amp;catalogo%5Bcodigos_catalogo_n4%5D=&amp;page=1&amp;order=&amp;convocante_cod" TargetMode="External"/><Relationship Id="rId13" Type="http://schemas.openxmlformats.org/officeDocument/2006/relationships/hyperlink" Target="https://www.contrataciones.gov.py/buscador/licitaciones.html?nro_nombre_licitacion=442614&amp;fecha_desde=&amp;fecha_hasta=&amp;tipo_fecha=&amp;convocante_tipo=&amp;convocante_nombre_codigo=&amp;codigo_contratacion=&amp;catalogo%5Bcodigos_catalogo_n4%5D=&amp;page=1&amp;order=&amp;convocante_cod" TargetMode="External"/><Relationship Id="rId14" Type="http://schemas.openxmlformats.org/officeDocument/2006/relationships/hyperlink" Target="https://www.contrataciones.gov.py/buscador/licitaciones.html?nro_nombre_licitacion=442611&amp;fecha_desde=&amp;fecha_hasta=&amp;tipo_fecha=&amp;convocante_tipo=&amp;convocante_nombre_codigo=&amp;codigo_contratacion=&amp;catalogo%5Bcodigos_catalogo_n4%5D=&amp;page=1&amp;order=&amp;convocante_cod" TargetMode="External"/><Relationship Id="rId15" Type="http://schemas.openxmlformats.org/officeDocument/2006/relationships/hyperlink" Target="https://www.contrataciones.gov.py/buscador/licitaciones.html?nro_nombre_licitacion=442355&amp;fecha_desde=&amp;fecha_hasta=&amp;tipo_fecha=&amp;convocante_tipo=&amp;convocante_nombre_codigo=&amp;codigo_contratacion=&amp;catalogo%5Bcodigos_catalogo_n4%5D=&amp;page=1&amp;order=&amp;convocante_cod" TargetMode="External"/><Relationship Id="rId16" Type="http://schemas.openxmlformats.org/officeDocument/2006/relationships/hyperlink" Target="https://www.contrataciones.gov.py/buscador/licitaciones.html?nro_nombre_licitacion=442414&amp;fecha_desde=&amp;fecha_hasta=&amp;tipo_fecha=&amp;convocante_tipo=&amp;convocante_nombre_codigo=&amp;codigo_contratacion=&amp;catalogo%5Bcodigos_catalogo_n4%5D=&amp;page=1&amp;order=&amp;convocante_cod" TargetMode="External"/><Relationship Id="rId17" Type="http://schemas.openxmlformats.org/officeDocument/2006/relationships/hyperlink" Target="https://www.contrataciones.gov.py/buscador/licitaciones.html?nro_nombre_licitacion=442471&amp;fecha_desde=&amp;fecha_hasta=&amp;tipo_fecha=&amp;convocante_tipo=&amp;convocante_nombre_codigo=&amp;codigo_contratacion=&amp;catalogo%5Bcodigos_catalogo_n4%5D=&amp;page=1&amp;order=&amp;convocante_cod" TargetMode="External"/><Relationship Id="rId18" Type="http://schemas.openxmlformats.org/officeDocument/2006/relationships/hyperlink" Target="https://www.contrataciones.gov.py/buscador/licitaciones.html?nro_nombre_licitacion=442513&amp;fecha_desde=&amp;fecha_hasta=&amp;tipo_fecha=&amp;convocante_tipo=&amp;convocante_nombre_codigo=&amp;codigo_contratacion=&amp;catalogo%5Bcodigos_catalogo_n4%5D=&amp;page=1&amp;order=&amp;convocante_cod" TargetMode="External"/><Relationship Id="rId19" Type="http://schemas.openxmlformats.org/officeDocument/2006/relationships/hyperlink" Target="https://www.contrataciones.gov.py/buscador/licitaciones.html?nro_nombre_licitacion=442558&amp;fecha_desde=&amp;fecha_hasta=&amp;tipo_fecha=&amp;convocante_tipo=&amp;convocante_nombre_codigo=&amp;codigo_contratacion=&amp;catalogo%5Bcodigos_catalogo_n4%5D=&amp;page=1&amp;order=&amp;convocante_cod" TargetMode="External"/><Relationship Id="rId20" Type="http://schemas.openxmlformats.org/officeDocument/2006/relationships/hyperlink" Target="https://www.contrataciones.gov.py/buscador/licitaciones.html?nro_nombre_licitacion=442558&amp;fecha_desde=&amp;fecha_hasta=&amp;tipo_fecha=&amp;convocante_tipo=&amp;convocante_nombre_codigo=&amp;codigo_contratacion=&amp;catalogo%5Bcodigos_catalogo_n4%5D=&amp;page=1&amp;order=&amp;convocante_cod" TargetMode="External"/><Relationship Id="rId21" Type="http://schemas.openxmlformats.org/officeDocument/2006/relationships/hyperlink" Target="https://www.contrataciones.gov.py/buscador/licitaciones.html?nro_nombre_licitacion=442516&amp;fecha_desde=&amp;fecha_hasta=&amp;tipo_fecha=&amp;convocante_tipo=&amp;convocante_nombre_codigo=&amp;codigo_contratacion=&amp;catalogo%5Bcodigos_catalogo_n4%5D=&amp;page=1&amp;order=&amp;convocante_cod" TargetMode="External"/><Relationship Id="rId22" Type="http://schemas.openxmlformats.org/officeDocument/2006/relationships/hyperlink" Target="https://www.contrataciones.gov.py/buscador/licitaciones.html?nro_nombre_licitacion=442982&amp;fecha_desde=&amp;fecha_hasta=&amp;tipo_fecha=&amp;convocante_tipo=&amp;convocante_nombre_codigo=&amp;codigo_contratacion=&amp;catalogo%5Bcodigos_catalogo_n4%5D=&amp;page=1&amp;order=&amp;convocante_cod" TargetMode="External"/><Relationship Id="rId23" Type="http://schemas.openxmlformats.org/officeDocument/2006/relationships/hyperlink" Target="https://www.contrataciones.gov.py/buscador/licitaciones.html?nro_nombre_licitacion=453350&amp;fecha_desde=&amp;fecha_hasta=&amp;tipo_fecha=&amp;convocante_tipo=&amp;convocante_nombre_codigo=&amp;codigo_contratacion=&amp;catalogo%5Bcodigos_catalogo_n4%5D=&amp;page=1&amp;order=&amp;convocante_cod" TargetMode="External"/><Relationship Id="rId24" Type="http://schemas.openxmlformats.org/officeDocument/2006/relationships/hyperlink" Target="https://www.contrataciones.gov.py/buscador/licitaciones.html?nro_nombre_licitacion=442496&amp;fecha_desde=&amp;fecha_hasta=&amp;tipo_fecha=&amp;convocante_tipo=&amp;convocante_nombre_codigo=&amp;codigo_contratacion=&amp;catalogo%5Bcodigos_catalogo_n4%5D=&amp;page=1&amp;order=&amp;convocante_cod" TargetMode="External"/><Relationship Id="rId25" Type="http://schemas.openxmlformats.org/officeDocument/2006/relationships/hyperlink" Target="https://www.contrataciones.gov.py/buscador/licitaciones.html?nro_nombre_licitacion=442991&amp;fecha_desde=&amp;fecha_hasta=&amp;tipo_fecha=&amp;convocante_tipo=&amp;convocante_nombre_codigo=&amp;codigo_contratacion=&amp;catalogo%5Bcodigos_catalogo_n4%5D=&amp;page=1&amp;order=&amp;convocante_cod" TargetMode="External"/><Relationship Id="rId26" Type="http://schemas.openxmlformats.org/officeDocument/2006/relationships/hyperlink" Target="https://www.contrataciones.gov.py/buscador/licitaciones.html?nro_nombre_licitacion=442991&amp;fecha_desde=&amp;fecha_hasta=&amp;tipo_fecha=&amp;convocante_tipo=&amp;convocante_nombre_codigo=&amp;codigo_contratacion=&amp;catalogo%5Bcodigos_catalogo_n4%5D=&amp;page=1&amp;order=&amp;convocante_cod" TargetMode="External"/><Relationship Id="rId27" Type="http://schemas.openxmlformats.org/officeDocument/2006/relationships/hyperlink" Target="https://www.contrataciones.gov.py/buscador/licitaciones.html?nro_nombre_licitacion=442991&amp;fecha_desde=&amp;fecha_hasta=&amp;tipo_fecha=&amp;convocante_tipo=&amp;convocante_nombre_codigo=&amp;codigo_contratacion=&amp;catalogo%5Bcodigos_catalogo_n4%5D=&amp;page=1&amp;order=&amp;convocante_cod" TargetMode="External"/><Relationship Id="rId28" Type="http://schemas.openxmlformats.org/officeDocument/2006/relationships/hyperlink" Target="https://www.contrataciones.gov.py/buscador/licitaciones.html?nro_nombre_licitacion=442991&amp;fecha_desde=&amp;fecha_hasta=&amp;tipo_fecha=&amp;convocante_tipo=&amp;convocante_nombre_codigo=&amp;codigo_contratacion=&amp;catalogo%5Bcodigos_catalogo_n4%5D=&amp;page=1&amp;order=&amp;convocante_cod" TargetMode="External"/><Relationship Id="rId29" Type="http://schemas.openxmlformats.org/officeDocument/2006/relationships/hyperlink" Target="https://www.contrataciones.gov.py/buscador/licitaciones.html?nro_nombre_licitacion=442553&amp;fecha_desde=&amp;fecha_hasta=&amp;tipo_fecha=&amp;convocante_tipo=&amp;convocante_nombre_codigo=&amp;codigo_contratacion=&amp;catalogo%5Bcodigos_catalogo_n4%5D=&amp;page=1&amp;order=&amp;convocante_cod" TargetMode="External"/><Relationship Id="rId30" Type="http://schemas.openxmlformats.org/officeDocument/2006/relationships/hyperlink" Target="https://www.contrataciones.gov.py/buscador/licitaciones.html?nro_nombre_licitacion=442553&amp;fecha_desde=&amp;fecha_hasta=&amp;tipo_fecha=&amp;convocante_tipo=&amp;convocante_nombre_codigo=&amp;codigo_contratacion=&amp;catalogo%5Bcodigos_catalogo_n4%5D=&amp;page=1&amp;order=&amp;convocante_cod" TargetMode="External"/><Relationship Id="rId31" Type="http://schemas.openxmlformats.org/officeDocument/2006/relationships/hyperlink" Target="https://www.contrataciones.gov.py/buscador/licitaciones.html?nro_nombre_licitacion=442544&amp;fecha_desde=&amp;fecha_hasta=&amp;tipo_fecha=&amp;convocante_tipo=&amp;convocante_nombre_codigo=&amp;codigo_contratacion=&amp;catalogo%5Bcodigos_catalogo_n4%5D=&amp;page=1&amp;order=&amp;convocante_cod" TargetMode="External"/><Relationship Id="rId32" Type="http://schemas.openxmlformats.org/officeDocument/2006/relationships/hyperlink" Target="https://www.contrataciones.gov.py/buscador/licitaciones.html?nro_nombre_licitacion=442544&amp;fecha_desde=&amp;fecha_hasta=&amp;tipo_fecha=&amp;convocante_tipo=&amp;convocante_nombre_codigo=&amp;codigo_contratacion=&amp;catalogo%5Bcodigos_catalogo_n4%5D=&amp;page=1&amp;order=&amp;convocante_cod" TargetMode="External"/><Relationship Id="rId33" Type="http://schemas.openxmlformats.org/officeDocument/2006/relationships/hyperlink" Target="https://www.contrataciones.gov.py/buscador/licitaciones.html?nro_nombre_licitacion=442533&amp;fecha_desde=&amp;fecha_hasta=&amp;tipo_fecha=&amp;convocante_tipo=&amp;convocante_nombre_codigo=&amp;codigo_contratacion=&amp;catalogo%5Bcodigos_catalogo_n4%5D=&amp;page=1&amp;order=&amp;convocante_cod" TargetMode="External"/><Relationship Id="rId34" Type="http://schemas.openxmlformats.org/officeDocument/2006/relationships/hyperlink" Target="https://www.contrataciones.gov.py/buscador/licitaciones.html?nro_nombre_licitacion=442612&amp;fecha_desde=&amp;fecha_hasta=&amp;tipo_fecha=&amp;convocante_tipo=&amp;convocante_nombre_codigo=&amp;codigo_contratacion=&amp;catalogo%5Bcodigos_catalogo_n4%5D=&amp;page=1&amp;order=&amp;convocante_cod" TargetMode="External"/><Relationship Id="rId35" Type="http://schemas.openxmlformats.org/officeDocument/2006/relationships/hyperlink" Target="https://www.contrataciones.gov.py/buscador/licitaciones.html?nro_nombre_licitacion=442612&amp;fecha_desde=&amp;fecha_hasta=&amp;tipo_fecha=&amp;convocante_tipo=&amp;convocante_nombre_codigo=&amp;codigo_contratacion=&amp;catalogo%5Bcodigos_catalogo_n4%5D=&amp;page=1&amp;order=&amp;convocante_cod" TargetMode="External"/><Relationship Id="rId36" Type="http://schemas.openxmlformats.org/officeDocument/2006/relationships/hyperlink" Target="https://www.contrataciones.gov.py/buscador/licitaciones.html?nro_nombre_licitacion=442517&amp;fecha_desde=&amp;fecha_hasta=&amp;tipo_fecha=&amp;convocante_tipo=&amp;convocante_nombre_codigo=&amp;codigo_contratacion=&amp;catalogo%5Bcodigos_catalogo_n4%5D=&amp;page=1&amp;order=&amp;convocante_cod" TargetMode="External"/><Relationship Id="rId37" Type="http://schemas.openxmlformats.org/officeDocument/2006/relationships/hyperlink" Target="https://www.contrataciones.gov.py/buscador/licitaciones.html?nro_nombre_licitacion=442510&amp;fecha_desde=&amp;fecha_hasta=&amp;tipo_fecha=&amp;convocante_tipo=&amp;convocante_nombre_codigo=&amp;codigo_contratacion=&amp;catalogo%5Bcodigos_catalogo_n4%5D=&amp;page=1&amp;order=&amp;convocante_cod" TargetMode="External"/><Relationship Id="rId38" Type="http://schemas.openxmlformats.org/officeDocument/2006/relationships/hyperlink" Target="https://www.contrataciones.gov.py/buscador/licitaciones.html?nro_nombre_licitacion=442410&amp;fecha_desde=&amp;fecha_hasta=&amp;tipo_fecha=&amp;convocante_tipo=&amp;convocante_nombre_codigo=&amp;codigo_contratacion=&amp;catalogo%5Bcodigos_catalogo_n4%5D=&amp;page=1&amp;order=&amp;convocante_cod" TargetMode="External"/><Relationship Id="rId39" Type="http://schemas.openxmlformats.org/officeDocument/2006/relationships/hyperlink" Target="https://www.contrataciones.gov.py/buscador/licitaciones.html?nro_nombre_licitacion=442368&amp;fecha_desde=&amp;fecha_hasta=&amp;tipo_fecha=&amp;convocante_tipo=&amp;convocante_nombre_codigo=&amp;codigo_contratacion=&amp;catalogo%5Bcodigos_catalogo_n4%5D=&amp;page=1&amp;order=&amp;convocante_cod" TargetMode="External"/><Relationship Id="rId40" Type="http://schemas.openxmlformats.org/officeDocument/2006/relationships/hyperlink" Target="https://www.contrataciones.gov.py/buscador/licitaciones.html?nro_nombre_licitacion=442381&amp;fecha_desde=&amp;fecha_hasta=&amp;tipo_fecha=&amp;convocante_tipo=&amp;convocante_nombre_codigo=&amp;codigo_contratacion=&amp;catalogo%5Bcodigos_catalogo_n4%5D=&amp;page=1&amp;order=&amp;convocante_cod" TargetMode="External"/><Relationship Id="rId41" Type="http://schemas.openxmlformats.org/officeDocument/2006/relationships/hyperlink" Target="https://www.cah.gov.py/tabla_ley5189/cahweb.ley1/75/" TargetMode="External"/><Relationship Id="rId42" Type="http://schemas.openxmlformats.org/officeDocument/2006/relationships/hyperlink" Target="https://www.cah.gov.py/" TargetMode="External"/><Relationship Id="rId43" Type="http://schemas.openxmlformats.org/officeDocument/2006/relationships/hyperlink" Target="https://www.cah.gov.py/productos" TargetMode="External"/><Relationship Id="rId44" Type="http://schemas.openxmlformats.org/officeDocument/2006/relationships/hyperlink" Target="https://www.cah.gov.py/tabla_ley5189/cahweb.ley2/61/" TargetMode="External"/><Relationship Id="rId45" Type="http://schemas.openxmlformats.org/officeDocument/2006/relationships/hyperlink" Target="https://denuncias.gov.py/portal-publico" TargetMode="External"/><Relationship Id="rId46" Type="http://schemas.openxmlformats.org/officeDocument/2006/relationships/hyperlink" Target="http://www.cah.gov.py/tabla_ley5282" TargetMode="External"/><Relationship Id="rId47" Type="http://schemas.openxmlformats.org/officeDocument/2006/relationships/hyperlink" Target="http://www.cah.gov.py/tabla_ley5282" TargetMode="External"/><Relationship Id="rId48" Type="http://schemas.openxmlformats.org/officeDocument/2006/relationships/hyperlink" Target="https://www.cah.gov.py/tabla_ley5189/cahweb.ley2/71/" TargetMode="External"/><Relationship Id="rId49" Type="http://schemas.openxmlformats.org/officeDocument/2006/relationships/hyperlink" Target="https://www.contraloria.gov.py/index.php/actividades-de-control/informes-nrm-mecip2015/file/28154-informe-de-evaluacion-de-la-efectividad-del-sistema-de-control-interno-credito-agricola-de-habilitacion" TargetMode="External"/><Relationship Id="rId50" Type="http://schemas.openxmlformats.org/officeDocument/2006/relationships/hyperlink" Target="https://datos-rendicion.contraloria.gov.py/datos-abiertos/" TargetMode="External"/><Relationship Id="rId5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W1048576"/>
  <sheetViews>
    <sheetView showFormulas="false" showGridLines="true" showRowColHeaders="true" showZeros="true" rightToLeft="false" tabSelected="true" showOutlineSymbols="true" defaultGridColor="true" view="normal" topLeftCell="A315" colorId="64" zoomScale="60" zoomScaleNormal="60" zoomScalePageLayoutView="100" workbookViewId="0">
      <selection pane="topLeft" activeCell="F278" activeCellId="0" sqref="F278"/>
    </sheetView>
  </sheetViews>
  <sheetFormatPr defaultRowHeight="13.8" zeroHeight="false" outlineLevelRow="0" outlineLevelCol="0"/>
  <cols>
    <col collapsed="false" customWidth="true" hidden="false" outlineLevel="0" max="1" min="1" style="1" width="24.12"/>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true" hidden="false" outlineLevel="0" max="257" min="11" style="1" width="9.12"/>
    <col collapsed="false" customWidth="true" hidden="false" outlineLevel="0" max="1025" min="258" style="0" width="9.12"/>
  </cols>
  <sheetData>
    <row r="1" customFormat="false" ht="84.35" hidden="false" customHeight="true" outlineLevel="0" collapsed="false">
      <c r="A1" s="2"/>
      <c r="B1" s="2"/>
      <c r="C1" s="2"/>
      <c r="D1" s="2"/>
      <c r="E1" s="2"/>
      <c r="F1" s="2"/>
      <c r="G1" s="2"/>
      <c r="H1" s="3"/>
    </row>
    <row r="2" customFormat="false" ht="35.75" hidden="false" customHeight="true" outlineLevel="0" collapsed="false">
      <c r="A2" s="4" t="s">
        <v>0</v>
      </c>
      <c r="B2" s="4"/>
      <c r="C2" s="4"/>
      <c r="D2" s="4"/>
      <c r="E2" s="4"/>
      <c r="F2" s="4"/>
      <c r="G2" s="4"/>
      <c r="H2" s="3"/>
    </row>
    <row r="3" customFormat="false" ht="12.5" hidden="false" customHeight="true" outlineLevel="0" collapsed="false">
      <c r="A3" s="4"/>
      <c r="B3" s="4"/>
      <c r="C3" s="4"/>
      <c r="D3" s="4"/>
      <c r="E3" s="4"/>
      <c r="F3" s="4"/>
      <c r="G3" s="4"/>
      <c r="H3" s="5"/>
    </row>
    <row r="4" customFormat="false" ht="26.25" hidden="false" customHeight="true" outlineLevel="0" collapsed="false">
      <c r="A4" s="6" t="s">
        <v>1</v>
      </c>
      <c r="B4" s="6"/>
      <c r="C4" s="6"/>
      <c r="D4" s="6"/>
      <c r="E4" s="6"/>
      <c r="F4" s="6"/>
      <c r="G4" s="6"/>
      <c r="H4" s="7"/>
    </row>
    <row r="5" customFormat="false" ht="19.35" hidden="false" customHeight="true" outlineLevel="0" collapsed="false">
      <c r="A5" s="8" t="s">
        <v>2</v>
      </c>
      <c r="B5" s="9" t="s">
        <v>3</v>
      </c>
      <c r="C5" s="9"/>
      <c r="D5" s="9"/>
      <c r="E5" s="9"/>
      <c r="F5" s="9"/>
      <c r="G5" s="9"/>
      <c r="H5" s="7"/>
    </row>
    <row r="6" customFormat="false" ht="19.35" hidden="false" customHeight="true" outlineLevel="0" collapsed="false">
      <c r="A6" s="8" t="s">
        <v>4</v>
      </c>
      <c r="B6" s="9" t="s">
        <v>5</v>
      </c>
      <c r="C6" s="9"/>
      <c r="D6" s="9"/>
      <c r="E6" s="9"/>
      <c r="F6" s="9"/>
      <c r="G6" s="9"/>
      <c r="H6" s="7"/>
    </row>
    <row r="7" customFormat="false" ht="23.75" hidden="false" customHeight="true" outlineLevel="0" collapsed="false">
      <c r="A7" s="10" t="s">
        <v>6</v>
      </c>
      <c r="B7" s="10"/>
      <c r="C7" s="10"/>
      <c r="D7" s="10"/>
      <c r="E7" s="10"/>
      <c r="F7" s="10"/>
      <c r="G7" s="10"/>
      <c r="H7" s="7"/>
    </row>
    <row r="8" customFormat="false" ht="15" hidden="false" customHeight="true" outlineLevel="0" collapsed="false">
      <c r="A8" s="11" t="s">
        <v>7</v>
      </c>
      <c r="B8" s="11"/>
      <c r="C8" s="11"/>
      <c r="D8" s="11"/>
      <c r="E8" s="11"/>
      <c r="F8" s="11"/>
      <c r="G8" s="11"/>
      <c r="H8" s="7"/>
    </row>
    <row r="9" customFormat="false" ht="12.75" hidden="false" customHeight="true" outlineLevel="0" collapsed="false">
      <c r="A9" s="11"/>
      <c r="B9" s="11"/>
      <c r="C9" s="11"/>
      <c r="D9" s="11"/>
      <c r="E9" s="11"/>
      <c r="F9" s="11"/>
      <c r="G9" s="11"/>
      <c r="H9" s="7"/>
    </row>
    <row r="10" customFormat="false" ht="15" hidden="true" customHeight="true" outlineLevel="0" collapsed="false">
      <c r="A10" s="12"/>
      <c r="B10" s="12"/>
      <c r="C10" s="12"/>
      <c r="D10" s="12"/>
      <c r="E10" s="12"/>
      <c r="F10" s="12"/>
      <c r="G10" s="12"/>
      <c r="H10" s="7"/>
    </row>
    <row r="11" customFormat="false" ht="15" hidden="true" customHeight="true" outlineLevel="0" collapsed="false">
      <c r="A11" s="12"/>
      <c r="B11" s="12"/>
      <c r="C11" s="12"/>
      <c r="D11" s="12"/>
      <c r="E11" s="12"/>
      <c r="F11" s="12"/>
      <c r="G11" s="12"/>
      <c r="H11" s="7"/>
    </row>
    <row r="12" s="14" customFormat="true" ht="23.75" hidden="false" customHeight="true" outlineLevel="0" collapsed="false">
      <c r="A12" s="6" t="s">
        <v>8</v>
      </c>
      <c r="B12" s="6"/>
      <c r="C12" s="6"/>
      <c r="D12" s="6"/>
      <c r="E12" s="6"/>
      <c r="F12" s="6"/>
      <c r="G12" s="6"/>
      <c r="H12" s="13"/>
    </row>
    <row r="13" s="14" customFormat="true" ht="36" hidden="false" customHeight="true" outlineLevel="0" collapsed="false">
      <c r="A13" s="15" t="s">
        <v>9</v>
      </c>
      <c r="B13" s="15"/>
      <c r="C13" s="15"/>
      <c r="D13" s="15"/>
      <c r="E13" s="15"/>
      <c r="F13" s="15"/>
      <c r="G13" s="15"/>
      <c r="H13" s="13"/>
    </row>
    <row r="14" customFormat="false" ht="15.75" hidden="false" customHeight="true" outlineLevel="0" collapsed="false">
      <c r="A14" s="16" t="s">
        <v>10</v>
      </c>
      <c r="B14" s="17" t="s">
        <v>11</v>
      </c>
      <c r="C14" s="17"/>
      <c r="D14" s="18" t="s">
        <v>12</v>
      </c>
      <c r="E14" s="18"/>
      <c r="F14" s="18" t="s">
        <v>13</v>
      </c>
      <c r="G14" s="18"/>
      <c r="H14" s="7"/>
    </row>
    <row r="15" customFormat="false" ht="15.75" hidden="false" customHeight="true" outlineLevel="0" collapsed="false">
      <c r="A15" s="19" t="n">
        <v>1</v>
      </c>
      <c r="B15" s="20" t="s">
        <v>14</v>
      </c>
      <c r="C15" s="20"/>
      <c r="D15" s="20" t="s">
        <v>15</v>
      </c>
      <c r="E15" s="20"/>
      <c r="F15" s="21" t="s">
        <v>16</v>
      </c>
      <c r="G15" s="21"/>
      <c r="H15" s="7"/>
    </row>
    <row r="16" customFormat="false" ht="15.75" hidden="false" customHeight="true" outlineLevel="0" collapsed="false">
      <c r="A16" s="19" t="n">
        <v>2</v>
      </c>
      <c r="B16" s="20" t="s">
        <v>17</v>
      </c>
      <c r="C16" s="20"/>
      <c r="D16" s="20" t="s">
        <v>18</v>
      </c>
      <c r="E16" s="20"/>
      <c r="F16" s="21" t="s">
        <v>19</v>
      </c>
      <c r="G16" s="21"/>
      <c r="H16" s="7"/>
    </row>
    <row r="17" customFormat="false" ht="15.75" hidden="false" customHeight="true" outlineLevel="0" collapsed="false">
      <c r="A17" s="19" t="n">
        <v>3</v>
      </c>
      <c r="B17" s="20" t="s">
        <v>20</v>
      </c>
      <c r="C17" s="20"/>
      <c r="D17" s="20" t="s">
        <v>21</v>
      </c>
      <c r="E17" s="20"/>
      <c r="F17" s="21" t="s">
        <v>19</v>
      </c>
      <c r="G17" s="21"/>
      <c r="H17" s="7"/>
    </row>
    <row r="18" customFormat="false" ht="15.75" hidden="false" customHeight="true" outlineLevel="0" collapsed="false">
      <c r="A18" s="19" t="n">
        <v>4</v>
      </c>
      <c r="B18" s="20" t="s">
        <v>22</v>
      </c>
      <c r="C18" s="20"/>
      <c r="D18" s="20" t="s">
        <v>23</v>
      </c>
      <c r="E18" s="20"/>
      <c r="F18" s="21" t="s">
        <v>24</v>
      </c>
      <c r="G18" s="21"/>
      <c r="H18" s="7"/>
    </row>
    <row r="19" customFormat="false" ht="15.75" hidden="false" customHeight="true" outlineLevel="0" collapsed="false">
      <c r="A19" s="19" t="n">
        <v>5</v>
      </c>
      <c r="B19" s="20" t="s">
        <v>25</v>
      </c>
      <c r="C19" s="20"/>
      <c r="D19" s="20" t="s">
        <v>26</v>
      </c>
      <c r="E19" s="20"/>
      <c r="F19" s="21" t="s">
        <v>19</v>
      </c>
      <c r="G19" s="21"/>
      <c r="H19" s="7"/>
    </row>
    <row r="20" customFormat="false" ht="15.75" hidden="false" customHeight="true" outlineLevel="0" collapsed="false">
      <c r="A20" s="19" t="n">
        <v>6</v>
      </c>
      <c r="B20" s="20" t="s">
        <v>27</v>
      </c>
      <c r="C20" s="20"/>
      <c r="D20" s="20" t="s">
        <v>28</v>
      </c>
      <c r="E20" s="20"/>
      <c r="F20" s="21" t="s">
        <v>29</v>
      </c>
      <c r="G20" s="21"/>
      <c r="H20" s="7"/>
    </row>
    <row r="21" customFormat="false" ht="15.75" hidden="false" customHeight="true" outlineLevel="0" collapsed="false">
      <c r="A21" s="19" t="n">
        <v>7</v>
      </c>
      <c r="B21" s="20" t="s">
        <v>30</v>
      </c>
      <c r="C21" s="20"/>
      <c r="D21" s="20" t="s">
        <v>31</v>
      </c>
      <c r="E21" s="20"/>
      <c r="F21" s="21" t="s">
        <v>32</v>
      </c>
      <c r="G21" s="21"/>
      <c r="H21" s="7"/>
    </row>
    <row r="22" customFormat="false" ht="15.75" hidden="false" customHeight="true" outlineLevel="0" collapsed="false">
      <c r="A22" s="19" t="n">
        <v>8</v>
      </c>
      <c r="B22" s="20" t="s">
        <v>33</v>
      </c>
      <c r="C22" s="20"/>
      <c r="D22" s="20" t="s">
        <v>34</v>
      </c>
      <c r="E22" s="20"/>
      <c r="F22" s="21" t="s">
        <v>35</v>
      </c>
      <c r="G22" s="21"/>
      <c r="H22" s="7"/>
    </row>
    <row r="23" customFormat="false" ht="15.75" hidden="false" customHeight="true" outlineLevel="0" collapsed="false">
      <c r="A23" s="19" t="n">
        <v>9</v>
      </c>
      <c r="B23" s="20" t="s">
        <v>36</v>
      </c>
      <c r="C23" s="20"/>
      <c r="D23" s="20" t="s">
        <v>37</v>
      </c>
      <c r="E23" s="20"/>
      <c r="F23" s="21" t="s">
        <v>38</v>
      </c>
      <c r="G23" s="21"/>
      <c r="H23" s="7"/>
    </row>
    <row r="24" customFormat="false" ht="15.75" hidden="false" customHeight="true" outlineLevel="0" collapsed="false">
      <c r="A24" s="22" t="s">
        <v>39</v>
      </c>
      <c r="B24" s="22"/>
      <c r="C24" s="22"/>
      <c r="D24" s="22"/>
      <c r="E24" s="23" t="n">
        <v>9</v>
      </c>
      <c r="F24" s="23"/>
      <c r="G24" s="23"/>
      <c r="H24" s="7"/>
    </row>
    <row r="25" customFormat="false" ht="15.75" hidden="false" customHeight="true" outlineLevel="0" collapsed="false">
      <c r="A25" s="24" t="s">
        <v>40</v>
      </c>
      <c r="B25" s="24"/>
      <c r="C25" s="24"/>
      <c r="D25" s="24"/>
      <c r="E25" s="23" t="n">
        <v>5</v>
      </c>
      <c r="F25" s="23"/>
      <c r="G25" s="23"/>
      <c r="H25" s="7"/>
    </row>
    <row r="26" customFormat="false" ht="15.75" hidden="false" customHeight="true" outlineLevel="0" collapsed="false">
      <c r="A26" s="24" t="s">
        <v>41</v>
      </c>
      <c r="B26" s="24"/>
      <c r="C26" s="24"/>
      <c r="D26" s="24"/>
      <c r="E26" s="23" t="n">
        <v>4</v>
      </c>
      <c r="F26" s="23"/>
      <c r="G26" s="23"/>
      <c r="H26" s="7"/>
    </row>
    <row r="27" customFormat="false" ht="15.75" hidden="false" customHeight="true" outlineLevel="0" collapsed="false">
      <c r="A27" s="24" t="s">
        <v>42</v>
      </c>
      <c r="B27" s="24"/>
      <c r="C27" s="24"/>
      <c r="D27" s="24"/>
      <c r="E27" s="23" t="n">
        <v>8</v>
      </c>
      <c r="F27" s="23"/>
      <c r="G27" s="23"/>
      <c r="H27" s="7"/>
    </row>
    <row r="28" s="27" customFormat="true" ht="30.45" hidden="false" customHeight="true" outlineLevel="0" collapsed="false">
      <c r="A28" s="25"/>
      <c r="B28" s="25"/>
      <c r="C28" s="25"/>
      <c r="D28" s="25"/>
      <c r="E28" s="25"/>
      <c r="F28" s="25"/>
      <c r="G28" s="26"/>
      <c r="H28" s="25"/>
    </row>
    <row r="29" customFormat="false" ht="18.75" hidden="false" customHeight="true" outlineLevel="0" collapsed="false">
      <c r="A29" s="6" t="s">
        <v>43</v>
      </c>
      <c r="B29" s="6"/>
      <c r="C29" s="6"/>
      <c r="D29" s="6"/>
      <c r="E29" s="6"/>
      <c r="F29" s="6"/>
      <c r="G29" s="6"/>
      <c r="H29" s="7"/>
    </row>
    <row r="30" customFormat="false" ht="18.75" hidden="false" customHeight="true" outlineLevel="0" collapsed="false">
      <c r="A30" s="28" t="s">
        <v>9</v>
      </c>
      <c r="B30" s="28"/>
      <c r="C30" s="28"/>
      <c r="D30" s="28"/>
      <c r="E30" s="28"/>
      <c r="F30" s="28"/>
      <c r="G30" s="28"/>
      <c r="H30" s="7"/>
    </row>
    <row r="31" customFormat="false" ht="16.5" hidden="false" customHeight="true" outlineLevel="0" collapsed="false">
      <c r="A31" s="29" t="s">
        <v>44</v>
      </c>
      <c r="B31" s="29"/>
      <c r="C31" s="29"/>
      <c r="D31" s="29"/>
      <c r="E31" s="29"/>
      <c r="F31" s="29"/>
      <c r="G31" s="29"/>
      <c r="H31" s="7"/>
    </row>
    <row r="32" customFormat="false" ht="47.25" hidden="false" customHeight="true" outlineLevel="0" collapsed="false">
      <c r="A32" s="21" t="s">
        <v>9</v>
      </c>
      <c r="B32" s="21"/>
      <c r="C32" s="21"/>
      <c r="D32" s="21"/>
      <c r="E32" s="21"/>
      <c r="F32" s="21"/>
      <c r="G32" s="21"/>
      <c r="H32" s="7"/>
    </row>
    <row r="33" customFormat="false" ht="15.75" hidden="false" customHeight="true" outlineLevel="0" collapsed="false">
      <c r="A33" s="30" t="s">
        <v>45</v>
      </c>
      <c r="B33" s="30"/>
      <c r="C33" s="30"/>
      <c r="D33" s="30"/>
      <c r="E33" s="30"/>
      <c r="F33" s="30"/>
      <c r="G33" s="30"/>
      <c r="H33" s="7"/>
    </row>
    <row r="34" customFormat="false" ht="26.25" hidden="false" customHeight="true" outlineLevel="0" collapsed="false">
      <c r="A34" s="31" t="s">
        <v>9</v>
      </c>
      <c r="B34" s="31"/>
      <c r="C34" s="31"/>
      <c r="D34" s="31"/>
      <c r="E34" s="31"/>
      <c r="F34" s="31"/>
      <c r="G34" s="31"/>
      <c r="H34" s="7"/>
    </row>
    <row r="35" customFormat="false" ht="31.5" hidden="false" customHeight="true" outlineLevel="0" collapsed="false">
      <c r="A35" s="32" t="s">
        <v>46</v>
      </c>
      <c r="B35" s="32" t="s">
        <v>47</v>
      </c>
      <c r="C35" s="32"/>
      <c r="D35" s="32" t="s">
        <v>48</v>
      </c>
      <c r="E35" s="32" t="s">
        <v>49</v>
      </c>
      <c r="F35" s="32"/>
      <c r="G35" s="33" t="s">
        <v>50</v>
      </c>
      <c r="H35" s="7"/>
    </row>
    <row r="36" customFormat="false" ht="43.65" hidden="false" customHeight="true" outlineLevel="0" collapsed="false">
      <c r="A36" s="34" t="s">
        <v>51</v>
      </c>
      <c r="B36" s="34" t="s">
        <v>52</v>
      </c>
      <c r="C36" s="34"/>
      <c r="D36" s="34" t="s">
        <v>53</v>
      </c>
      <c r="E36" s="34" t="s">
        <v>54</v>
      </c>
      <c r="F36" s="34"/>
      <c r="G36" s="21" t="s">
        <v>55</v>
      </c>
      <c r="H36" s="7"/>
    </row>
    <row r="37" customFormat="false" ht="44.75" hidden="false" customHeight="true" outlineLevel="0" collapsed="false">
      <c r="A37" s="34" t="s">
        <v>56</v>
      </c>
      <c r="B37" s="34" t="s">
        <v>57</v>
      </c>
      <c r="C37" s="34"/>
      <c r="D37" s="34" t="s">
        <v>58</v>
      </c>
      <c r="E37" s="34" t="s">
        <v>59</v>
      </c>
      <c r="F37" s="34"/>
      <c r="G37" s="21"/>
      <c r="H37" s="7"/>
    </row>
    <row r="38" customFormat="false" ht="48.45" hidden="false" customHeight="true" outlineLevel="0" collapsed="false">
      <c r="A38" s="34" t="s">
        <v>60</v>
      </c>
      <c r="B38" s="34" t="s">
        <v>61</v>
      </c>
      <c r="C38" s="34"/>
      <c r="D38" s="34" t="s">
        <v>53</v>
      </c>
      <c r="E38" s="34" t="s">
        <v>62</v>
      </c>
      <c r="F38" s="34"/>
      <c r="G38" s="21"/>
      <c r="H38" s="7"/>
    </row>
    <row r="39" s="27" customFormat="true" ht="18.75" hidden="false" customHeight="true" outlineLevel="0" collapsed="false">
      <c r="A39" s="6" t="s">
        <v>63</v>
      </c>
      <c r="B39" s="6"/>
      <c r="C39" s="6"/>
      <c r="D39" s="6"/>
      <c r="E39" s="6"/>
      <c r="F39" s="6"/>
      <c r="G39" s="6"/>
      <c r="H39" s="25"/>
    </row>
    <row r="40" customFormat="false" ht="15" hidden="false" customHeight="true" outlineLevel="0" collapsed="false">
      <c r="A40" s="29" t="s">
        <v>64</v>
      </c>
      <c r="B40" s="29"/>
      <c r="C40" s="29"/>
      <c r="D40" s="29"/>
      <c r="E40" s="29"/>
      <c r="F40" s="29"/>
      <c r="G40" s="29"/>
      <c r="H40" s="7"/>
    </row>
    <row r="41" customFormat="false" ht="13.75" hidden="false" customHeight="true" outlineLevel="0" collapsed="false">
      <c r="A41" s="35" t="s">
        <v>65</v>
      </c>
      <c r="B41" s="35" t="s">
        <v>66</v>
      </c>
      <c r="C41" s="35"/>
      <c r="D41" s="35"/>
      <c r="E41" s="35" t="s">
        <v>67</v>
      </c>
      <c r="F41" s="35"/>
      <c r="G41" s="35"/>
      <c r="H41" s="7"/>
    </row>
    <row r="42" customFormat="false" ht="12.5" hidden="false" customHeight="true" outlineLevel="0" collapsed="false">
      <c r="A42" s="34" t="s">
        <v>68</v>
      </c>
      <c r="B42" s="36" t="n">
        <v>1</v>
      </c>
      <c r="C42" s="36"/>
      <c r="D42" s="36"/>
      <c r="E42" s="37" t="s">
        <v>69</v>
      </c>
      <c r="F42" s="37"/>
      <c r="G42" s="37"/>
      <c r="H42" s="7"/>
    </row>
    <row r="43" customFormat="false" ht="12.5" hidden="false" customHeight="true" outlineLevel="0" collapsed="false">
      <c r="A43" s="34" t="s">
        <v>70</v>
      </c>
      <c r="B43" s="36" t="n">
        <v>1</v>
      </c>
      <c r="C43" s="36"/>
      <c r="D43" s="36"/>
      <c r="E43" s="37"/>
      <c r="F43" s="37"/>
      <c r="G43" s="37"/>
      <c r="H43" s="7"/>
    </row>
    <row r="44" customFormat="false" ht="12.5" hidden="false" customHeight="true" outlineLevel="0" collapsed="false">
      <c r="A44" s="34" t="s">
        <v>71</v>
      </c>
      <c r="B44" s="36" t="n">
        <v>1</v>
      </c>
      <c r="C44" s="36"/>
      <c r="D44" s="36"/>
      <c r="E44" s="37"/>
      <c r="F44" s="37"/>
      <c r="G44" s="37"/>
      <c r="H44" s="7"/>
    </row>
    <row r="45" customFormat="false" ht="12.5" hidden="false" customHeight="true" outlineLevel="0" collapsed="false">
      <c r="A45" s="34" t="s">
        <v>72</v>
      </c>
      <c r="B45" s="36" t="n">
        <v>1</v>
      </c>
      <c r="C45" s="36"/>
      <c r="D45" s="36"/>
      <c r="E45" s="37"/>
      <c r="F45" s="37"/>
      <c r="G45" s="37"/>
      <c r="H45" s="7"/>
    </row>
    <row r="46" customFormat="false" ht="12.5" hidden="false" customHeight="true" outlineLevel="0" collapsed="false">
      <c r="A46" s="34" t="s">
        <v>73</v>
      </c>
      <c r="B46" s="36" t="n">
        <v>1</v>
      </c>
      <c r="C46" s="36"/>
      <c r="D46" s="36"/>
      <c r="E46" s="37"/>
      <c r="F46" s="37"/>
      <c r="G46" s="37"/>
      <c r="H46" s="7"/>
    </row>
    <row r="47" customFormat="false" ht="12.5" hidden="false" customHeight="true" outlineLevel="0" collapsed="false">
      <c r="A47" s="34" t="s">
        <v>74</v>
      </c>
      <c r="B47" s="36" t="n">
        <v>1</v>
      </c>
      <c r="C47" s="36"/>
      <c r="D47" s="36"/>
      <c r="E47" s="37"/>
      <c r="F47" s="37"/>
      <c r="G47" s="37"/>
      <c r="H47" s="7"/>
    </row>
    <row r="48" customFormat="false" ht="12.5" hidden="false" customHeight="true" outlineLevel="0" collapsed="false">
      <c r="A48" s="34" t="s">
        <v>75</v>
      </c>
      <c r="B48" s="36" t="n">
        <v>1</v>
      </c>
      <c r="C48" s="36"/>
      <c r="D48" s="36"/>
      <c r="E48" s="37"/>
      <c r="F48" s="37"/>
      <c r="G48" s="37"/>
      <c r="H48" s="7"/>
    </row>
    <row r="49" customFormat="false" ht="12.5" hidden="false" customHeight="true" outlineLevel="0" collapsed="false">
      <c r="A49" s="34" t="s">
        <v>76</v>
      </c>
      <c r="B49" s="36" t="n">
        <v>1</v>
      </c>
      <c r="C49" s="36"/>
      <c r="D49" s="36"/>
      <c r="E49" s="37"/>
      <c r="F49" s="37"/>
      <c r="G49" s="37"/>
      <c r="H49" s="7"/>
    </row>
    <row r="50" customFormat="false" ht="12.5" hidden="false" customHeight="true" outlineLevel="0" collapsed="false">
      <c r="A50" s="34" t="s">
        <v>77</v>
      </c>
      <c r="B50" s="38" t="s">
        <v>78</v>
      </c>
      <c r="C50" s="38"/>
      <c r="D50" s="38"/>
      <c r="E50" s="37"/>
      <c r="F50" s="37"/>
      <c r="G50" s="37"/>
      <c r="H50" s="7"/>
    </row>
    <row r="51" customFormat="false" ht="12.5" hidden="false" customHeight="true" outlineLevel="0" collapsed="false">
      <c r="A51" s="34" t="s">
        <v>79</v>
      </c>
      <c r="B51" s="38" t="s">
        <v>80</v>
      </c>
      <c r="C51" s="38"/>
      <c r="D51" s="38"/>
      <c r="E51" s="37"/>
      <c r="F51" s="37"/>
      <c r="G51" s="37"/>
      <c r="H51" s="7"/>
    </row>
    <row r="52" customFormat="false" ht="12.5" hidden="false" customHeight="true" outlineLevel="0" collapsed="false">
      <c r="A52" s="34" t="s">
        <v>81</v>
      </c>
      <c r="B52" s="38"/>
      <c r="C52" s="38"/>
      <c r="D52" s="38"/>
      <c r="E52" s="37"/>
      <c r="F52" s="37"/>
      <c r="G52" s="37"/>
      <c r="H52" s="7"/>
    </row>
    <row r="53" customFormat="false" ht="16.4" hidden="false" customHeight="true" outlineLevel="0" collapsed="false">
      <c r="A53" s="34" t="s">
        <v>82</v>
      </c>
      <c r="B53" s="38"/>
      <c r="C53" s="38"/>
      <c r="D53" s="38"/>
      <c r="E53" s="37"/>
      <c r="F53" s="37"/>
      <c r="G53" s="37"/>
      <c r="H53" s="7"/>
    </row>
    <row r="54" customFormat="false" ht="9.1" hidden="false" customHeight="true" outlineLevel="0" collapsed="false">
      <c r="A54" s="39"/>
      <c r="B54" s="40"/>
      <c r="C54" s="40"/>
      <c r="D54" s="40"/>
      <c r="E54" s="40"/>
      <c r="F54" s="40"/>
      <c r="G54" s="40"/>
      <c r="H54" s="7"/>
    </row>
    <row r="55" s="27" customFormat="true" ht="14.6" hidden="false" customHeight="true" outlineLevel="0" collapsed="false">
      <c r="A55" s="29" t="s">
        <v>83</v>
      </c>
      <c r="B55" s="29"/>
      <c r="C55" s="29"/>
      <c r="D55" s="29"/>
      <c r="E55" s="29"/>
      <c r="F55" s="29"/>
      <c r="G55" s="29"/>
      <c r="H55" s="25"/>
    </row>
    <row r="56" customFormat="false" ht="13.75" hidden="false" customHeight="true" outlineLevel="0" collapsed="false">
      <c r="A56" s="35" t="s">
        <v>65</v>
      </c>
      <c r="B56" s="35" t="s">
        <v>84</v>
      </c>
      <c r="C56" s="35"/>
      <c r="D56" s="35"/>
      <c r="E56" s="41" t="s">
        <v>85</v>
      </c>
      <c r="F56" s="41"/>
      <c r="G56" s="41"/>
      <c r="H56" s="7"/>
    </row>
    <row r="57" customFormat="false" ht="13.75" hidden="false" customHeight="true" outlineLevel="0" collapsed="false">
      <c r="A57" s="34" t="s">
        <v>68</v>
      </c>
      <c r="B57" s="36" t="n">
        <v>1</v>
      </c>
      <c r="C57" s="36"/>
      <c r="D57" s="36"/>
      <c r="E57" s="21" t="s">
        <v>86</v>
      </c>
      <c r="F57" s="21"/>
      <c r="G57" s="21"/>
      <c r="H57" s="7"/>
    </row>
    <row r="58" customFormat="false" ht="13.75" hidden="false" customHeight="true" outlineLevel="0" collapsed="false">
      <c r="A58" s="34" t="s">
        <v>70</v>
      </c>
      <c r="B58" s="36" t="n">
        <v>1</v>
      </c>
      <c r="C58" s="36"/>
      <c r="D58" s="36"/>
      <c r="E58" s="21"/>
      <c r="F58" s="21"/>
      <c r="G58" s="21"/>
      <c r="H58" s="7"/>
    </row>
    <row r="59" customFormat="false" ht="13.75" hidden="false" customHeight="true" outlineLevel="0" collapsed="false">
      <c r="A59" s="34" t="s">
        <v>71</v>
      </c>
      <c r="B59" s="36" t="n">
        <v>1</v>
      </c>
      <c r="C59" s="36"/>
      <c r="D59" s="36"/>
      <c r="E59" s="21"/>
      <c r="F59" s="21"/>
      <c r="G59" s="21"/>
      <c r="H59" s="7"/>
    </row>
    <row r="60" customFormat="false" ht="13.75" hidden="false" customHeight="true" outlineLevel="0" collapsed="false">
      <c r="A60" s="34" t="s">
        <v>72</v>
      </c>
      <c r="B60" s="36" t="n">
        <v>1</v>
      </c>
      <c r="C60" s="36"/>
      <c r="D60" s="36"/>
      <c r="E60" s="21"/>
      <c r="F60" s="21"/>
      <c r="G60" s="21"/>
      <c r="H60" s="7"/>
    </row>
    <row r="61" customFormat="false" ht="13.75" hidden="false" customHeight="true" outlineLevel="0" collapsed="false">
      <c r="A61" s="34" t="s">
        <v>73</v>
      </c>
      <c r="B61" s="36" t="n">
        <v>1</v>
      </c>
      <c r="C61" s="36"/>
      <c r="D61" s="36"/>
      <c r="E61" s="21"/>
      <c r="F61" s="21"/>
      <c r="G61" s="21"/>
      <c r="H61" s="7"/>
    </row>
    <row r="62" customFormat="false" ht="13.75" hidden="false" customHeight="true" outlineLevel="0" collapsed="false">
      <c r="A62" s="34" t="s">
        <v>74</v>
      </c>
      <c r="B62" s="36" t="n">
        <v>1</v>
      </c>
      <c r="C62" s="36"/>
      <c r="D62" s="36"/>
      <c r="E62" s="21"/>
      <c r="F62" s="21"/>
      <c r="G62" s="21"/>
      <c r="H62" s="7"/>
    </row>
    <row r="63" customFormat="false" ht="13.75" hidden="false" customHeight="true" outlineLevel="0" collapsed="false">
      <c r="A63" s="34" t="s">
        <v>75</v>
      </c>
      <c r="B63" s="36" t="n">
        <v>1</v>
      </c>
      <c r="C63" s="36"/>
      <c r="D63" s="36"/>
      <c r="E63" s="21"/>
      <c r="F63" s="21"/>
      <c r="G63" s="21"/>
      <c r="H63" s="7"/>
    </row>
    <row r="64" customFormat="false" ht="13.75" hidden="false" customHeight="true" outlineLevel="0" collapsed="false">
      <c r="A64" s="34" t="s">
        <v>76</v>
      </c>
      <c r="B64" s="36" t="n">
        <v>1</v>
      </c>
      <c r="C64" s="36"/>
      <c r="D64" s="36"/>
      <c r="E64" s="21"/>
      <c r="F64" s="21"/>
      <c r="G64" s="21"/>
      <c r="H64" s="7"/>
    </row>
    <row r="65" customFormat="false" ht="13.75" hidden="false" customHeight="true" outlineLevel="0" collapsed="false">
      <c r="A65" s="34" t="s">
        <v>77</v>
      </c>
      <c r="B65" s="36" t="s">
        <v>87</v>
      </c>
      <c r="C65" s="36"/>
      <c r="D65" s="36"/>
      <c r="E65" s="21"/>
      <c r="F65" s="21"/>
      <c r="G65" s="21"/>
      <c r="H65" s="7"/>
    </row>
    <row r="66" customFormat="false" ht="13.75" hidden="false" customHeight="true" outlineLevel="0" collapsed="false">
      <c r="A66" s="34" t="s">
        <v>79</v>
      </c>
      <c r="B66" s="36"/>
      <c r="C66" s="36"/>
      <c r="D66" s="36"/>
      <c r="E66" s="21"/>
      <c r="F66" s="21"/>
      <c r="G66" s="21"/>
      <c r="H66" s="7"/>
    </row>
    <row r="67" customFormat="false" ht="13.75" hidden="false" customHeight="true" outlineLevel="0" collapsed="false">
      <c r="A67" s="34" t="s">
        <v>81</v>
      </c>
      <c r="B67" s="36"/>
      <c r="C67" s="36"/>
      <c r="D67" s="36"/>
      <c r="E67" s="21"/>
      <c r="F67" s="21"/>
      <c r="G67" s="21"/>
      <c r="H67" s="7"/>
    </row>
    <row r="68" customFormat="false" ht="13.75" hidden="false" customHeight="true" outlineLevel="0" collapsed="false">
      <c r="A68" s="34" t="s">
        <v>82</v>
      </c>
      <c r="B68" s="36"/>
      <c r="C68" s="36"/>
      <c r="D68" s="36"/>
      <c r="E68" s="21"/>
      <c r="F68" s="21"/>
      <c r="G68" s="21"/>
      <c r="H68" s="7"/>
    </row>
    <row r="69" customFormat="false" ht="9.1" hidden="false" customHeight="true" outlineLevel="0" collapsed="false">
      <c r="A69" s="7"/>
      <c r="B69" s="7"/>
      <c r="C69" s="7"/>
      <c r="D69" s="7"/>
      <c r="E69" s="7"/>
      <c r="F69" s="7"/>
      <c r="G69" s="7"/>
      <c r="H69" s="7"/>
    </row>
    <row r="70" customFormat="false" ht="13.7" hidden="false" customHeight="true" outlineLevel="0" collapsed="false">
      <c r="A70" s="29" t="s">
        <v>88</v>
      </c>
      <c r="B70" s="29"/>
      <c r="C70" s="29"/>
      <c r="D70" s="29"/>
      <c r="E70" s="29"/>
      <c r="F70" s="29"/>
      <c r="G70" s="29"/>
      <c r="H70" s="7"/>
    </row>
    <row r="71" customFormat="false" ht="16.5" hidden="false" customHeight="true" outlineLevel="0" collapsed="false">
      <c r="A71" s="42" t="s">
        <v>65</v>
      </c>
      <c r="B71" s="42" t="s">
        <v>89</v>
      </c>
      <c r="C71" s="41" t="s">
        <v>90</v>
      </c>
      <c r="D71" s="41"/>
      <c r="E71" s="41" t="s">
        <v>91</v>
      </c>
      <c r="F71" s="41"/>
      <c r="G71" s="42" t="s">
        <v>92</v>
      </c>
      <c r="H71" s="7"/>
    </row>
    <row r="72" customFormat="false" ht="13.75" hidden="false" customHeight="true" outlineLevel="0" collapsed="false">
      <c r="A72" s="34" t="s">
        <v>68</v>
      </c>
      <c r="B72" s="38" t="n">
        <v>0</v>
      </c>
      <c r="C72" s="38" t="n">
        <v>0</v>
      </c>
      <c r="D72" s="38"/>
      <c r="E72" s="21" t="n">
        <v>0</v>
      </c>
      <c r="F72" s="21"/>
      <c r="G72" s="21" t="s">
        <v>93</v>
      </c>
      <c r="H72" s="7"/>
    </row>
    <row r="73" customFormat="false" ht="13.75" hidden="false" customHeight="true" outlineLevel="0" collapsed="false">
      <c r="A73" s="34" t="s">
        <v>70</v>
      </c>
      <c r="B73" s="38" t="n">
        <v>1</v>
      </c>
      <c r="C73" s="38" t="n">
        <v>1</v>
      </c>
      <c r="D73" s="38"/>
      <c r="E73" s="21" t="n">
        <v>0</v>
      </c>
      <c r="F73" s="21"/>
      <c r="G73" s="21"/>
      <c r="H73" s="7"/>
    </row>
    <row r="74" customFormat="false" ht="13.75" hidden="false" customHeight="true" outlineLevel="0" collapsed="false">
      <c r="A74" s="34" t="s">
        <v>71</v>
      </c>
      <c r="B74" s="38" t="n">
        <v>1</v>
      </c>
      <c r="C74" s="38" t="n">
        <v>1</v>
      </c>
      <c r="D74" s="38"/>
      <c r="E74" s="21" t="n">
        <v>0</v>
      </c>
      <c r="F74" s="21"/>
      <c r="G74" s="21"/>
      <c r="H74" s="7"/>
    </row>
    <row r="75" customFormat="false" ht="13.75" hidden="false" customHeight="true" outlineLevel="0" collapsed="false">
      <c r="A75" s="34" t="s">
        <v>72</v>
      </c>
      <c r="B75" s="38" t="n">
        <v>1</v>
      </c>
      <c r="C75" s="38" t="n">
        <v>1</v>
      </c>
      <c r="D75" s="38"/>
      <c r="E75" s="21" t="n">
        <v>0</v>
      </c>
      <c r="F75" s="21"/>
      <c r="G75" s="21"/>
      <c r="H75" s="7"/>
    </row>
    <row r="76" customFormat="false" ht="13.75" hidden="false" customHeight="true" outlineLevel="0" collapsed="false">
      <c r="A76" s="34" t="s">
        <v>73</v>
      </c>
      <c r="B76" s="38" t="n">
        <v>0</v>
      </c>
      <c r="C76" s="38" t="n">
        <v>0</v>
      </c>
      <c r="D76" s="38"/>
      <c r="E76" s="21" t="n">
        <v>0</v>
      </c>
      <c r="F76" s="21"/>
      <c r="G76" s="21"/>
      <c r="H76" s="7"/>
    </row>
    <row r="77" customFormat="false" ht="13.75" hidden="false" customHeight="true" outlineLevel="0" collapsed="false">
      <c r="A77" s="34" t="s">
        <v>74</v>
      </c>
      <c r="B77" s="38" t="n">
        <v>1</v>
      </c>
      <c r="C77" s="38" t="n">
        <v>1</v>
      </c>
      <c r="D77" s="38"/>
      <c r="E77" s="21" t="n">
        <v>0</v>
      </c>
      <c r="F77" s="21"/>
      <c r="G77" s="21"/>
      <c r="H77" s="7"/>
    </row>
    <row r="78" customFormat="false" ht="13.75" hidden="false" customHeight="true" outlineLevel="0" collapsed="false">
      <c r="A78" s="34" t="s">
        <v>75</v>
      </c>
      <c r="B78" s="38" t="n">
        <v>1</v>
      </c>
      <c r="C78" s="38" t="n">
        <v>1</v>
      </c>
      <c r="D78" s="38"/>
      <c r="E78" s="21" t="n">
        <v>0</v>
      </c>
      <c r="F78" s="21"/>
      <c r="G78" s="21"/>
      <c r="H78" s="7"/>
    </row>
    <row r="79" customFormat="false" ht="13.75" hidden="false" customHeight="true" outlineLevel="0" collapsed="false">
      <c r="A79" s="34" t="s">
        <v>76</v>
      </c>
      <c r="B79" s="38" t="n">
        <v>0</v>
      </c>
      <c r="C79" s="38" t="n">
        <v>0</v>
      </c>
      <c r="D79" s="38"/>
      <c r="E79" s="21" t="n">
        <v>0</v>
      </c>
      <c r="F79" s="21"/>
      <c r="G79" s="21"/>
      <c r="H79" s="7"/>
    </row>
    <row r="80" customFormat="false" ht="13.75" hidden="false" customHeight="true" outlineLevel="0" collapsed="false">
      <c r="A80" s="34" t="s">
        <v>77</v>
      </c>
      <c r="B80" s="38" t="n">
        <v>0</v>
      </c>
      <c r="C80" s="38" t="n">
        <v>0</v>
      </c>
      <c r="D80" s="38"/>
      <c r="E80" s="21" t="n">
        <v>0</v>
      </c>
      <c r="F80" s="21"/>
      <c r="G80" s="21"/>
      <c r="H80" s="7"/>
    </row>
    <row r="81" customFormat="false" ht="13.75" hidden="false" customHeight="true" outlineLevel="0" collapsed="false">
      <c r="A81" s="34" t="s">
        <v>79</v>
      </c>
      <c r="B81" s="43" t="s">
        <v>94</v>
      </c>
      <c r="C81" s="43"/>
      <c r="D81" s="43"/>
      <c r="E81" s="43"/>
      <c r="F81" s="43"/>
      <c r="G81" s="21"/>
      <c r="H81" s="7"/>
    </row>
    <row r="82" customFormat="false" ht="13.75" hidden="false" customHeight="true" outlineLevel="0" collapsed="false">
      <c r="A82" s="34" t="s">
        <v>81</v>
      </c>
      <c r="B82" s="43"/>
      <c r="C82" s="43"/>
      <c r="D82" s="43"/>
      <c r="E82" s="43"/>
      <c r="F82" s="43"/>
      <c r="G82" s="21"/>
      <c r="H82" s="7"/>
    </row>
    <row r="83" customFormat="false" ht="13.75" hidden="false" customHeight="true" outlineLevel="0" collapsed="false">
      <c r="A83" s="34" t="s">
        <v>82</v>
      </c>
      <c r="B83" s="43"/>
      <c r="C83" s="43"/>
      <c r="D83" s="43"/>
      <c r="E83" s="43"/>
      <c r="F83" s="43"/>
      <c r="G83" s="21"/>
      <c r="H83" s="7"/>
    </row>
    <row r="84" customFormat="false" ht="12.5" hidden="false" customHeight="true" outlineLevel="0" collapsed="false">
      <c r="A84" s="39"/>
      <c r="B84" s="40"/>
      <c r="C84" s="40"/>
      <c r="D84" s="40"/>
      <c r="E84" s="40"/>
      <c r="F84" s="40"/>
      <c r="G84" s="40"/>
      <c r="H84" s="7"/>
    </row>
    <row r="85" s="27" customFormat="true" ht="14.6" hidden="false" customHeight="true" outlineLevel="0" collapsed="false">
      <c r="A85" s="29" t="s">
        <v>95</v>
      </c>
      <c r="B85" s="29"/>
      <c r="C85" s="29"/>
      <c r="D85" s="29"/>
      <c r="E85" s="29"/>
      <c r="F85" s="29"/>
      <c r="G85" s="29"/>
      <c r="H85" s="25"/>
    </row>
    <row r="86" s="27" customFormat="true" ht="14.6" hidden="false" customHeight="true" outlineLevel="0" collapsed="false">
      <c r="A86" s="41" t="s">
        <v>96</v>
      </c>
      <c r="B86" s="41"/>
      <c r="C86" s="41"/>
      <c r="D86" s="41"/>
      <c r="E86" s="41"/>
      <c r="F86" s="41"/>
      <c r="G86" s="44" t="s">
        <v>97</v>
      </c>
      <c r="H86" s="25"/>
    </row>
    <row r="87" customFormat="false" ht="16.45" hidden="false" customHeight="true" outlineLevel="0" collapsed="false">
      <c r="A87" s="42" t="s">
        <v>98</v>
      </c>
      <c r="B87" s="42" t="s">
        <v>99</v>
      </c>
      <c r="C87" s="42" t="s">
        <v>100</v>
      </c>
      <c r="D87" s="42" t="s">
        <v>101</v>
      </c>
      <c r="E87" s="42" t="s">
        <v>102</v>
      </c>
      <c r="F87" s="42" t="s">
        <v>103</v>
      </c>
      <c r="G87" s="44"/>
      <c r="H87" s="7"/>
    </row>
    <row r="88" customFormat="false" ht="146.25" hidden="false" customHeight="true" outlineLevel="0" collapsed="false">
      <c r="A88" s="45" t="s">
        <v>104</v>
      </c>
      <c r="B88" s="45" t="s">
        <v>105</v>
      </c>
      <c r="C88" s="46" t="s">
        <v>106</v>
      </c>
      <c r="D88" s="47" t="s">
        <v>107</v>
      </c>
      <c r="E88" s="47" t="s">
        <v>108</v>
      </c>
      <c r="F88" s="47" t="s">
        <v>108</v>
      </c>
      <c r="G88" s="48" t="s">
        <v>109</v>
      </c>
    </row>
    <row r="89" customFormat="false" ht="20" hidden="false" customHeight="true" outlineLevel="0" collapsed="false">
      <c r="A89" s="49" t="s">
        <v>110</v>
      </c>
      <c r="B89" s="49"/>
      <c r="C89" s="49"/>
      <c r="D89" s="49"/>
      <c r="E89" s="49"/>
      <c r="F89" s="49"/>
      <c r="G89" s="48"/>
    </row>
    <row r="90" customFormat="false" ht="21.25" hidden="false" customHeight="true" outlineLevel="0" collapsed="false">
      <c r="A90" s="49" t="s">
        <v>98</v>
      </c>
      <c r="B90" s="49" t="s">
        <v>99</v>
      </c>
      <c r="C90" s="49" t="s">
        <v>100</v>
      </c>
      <c r="D90" s="49" t="s">
        <v>101</v>
      </c>
      <c r="E90" s="49" t="s">
        <v>102</v>
      </c>
      <c r="F90" s="49" t="s">
        <v>103</v>
      </c>
      <c r="G90" s="48"/>
    </row>
    <row r="91" customFormat="false" ht="42.15" hidden="false" customHeight="true" outlineLevel="0" collapsed="false">
      <c r="A91" s="50" t="s">
        <v>111</v>
      </c>
      <c r="B91" s="50" t="s">
        <v>112</v>
      </c>
      <c r="C91" s="51"/>
      <c r="D91" s="50" t="s">
        <v>113</v>
      </c>
      <c r="E91" s="50"/>
      <c r="F91" s="50" t="s">
        <v>114</v>
      </c>
      <c r="G91" s="48"/>
    </row>
    <row r="92" customFormat="false" ht="43.35" hidden="false" customHeight="true" outlineLevel="0" collapsed="false">
      <c r="A92" s="50" t="s">
        <v>115</v>
      </c>
      <c r="B92" s="50" t="s">
        <v>112</v>
      </c>
      <c r="C92" s="51"/>
      <c r="D92" s="50" t="s">
        <v>113</v>
      </c>
      <c r="E92" s="50"/>
      <c r="F92" s="50" t="s">
        <v>116</v>
      </c>
      <c r="G92" s="48"/>
    </row>
    <row r="93" customFormat="false" ht="57.4" hidden="false" customHeight="true" outlineLevel="0" collapsed="false">
      <c r="A93" s="50" t="s">
        <v>117</v>
      </c>
      <c r="B93" s="50" t="s">
        <v>118</v>
      </c>
      <c r="C93" s="51"/>
      <c r="D93" s="50" t="s">
        <v>119</v>
      </c>
      <c r="E93" s="50"/>
      <c r="F93" s="50" t="s">
        <v>120</v>
      </c>
      <c r="G93" s="48"/>
    </row>
    <row r="94" customFormat="false" ht="82" hidden="false" customHeight="true" outlineLevel="0" collapsed="false">
      <c r="A94" s="50" t="s">
        <v>121</v>
      </c>
      <c r="B94" s="50" t="s">
        <v>122</v>
      </c>
      <c r="C94" s="51"/>
      <c r="D94" s="50" t="s">
        <v>123</v>
      </c>
      <c r="E94" s="50"/>
      <c r="F94" s="50" t="s">
        <v>124</v>
      </c>
      <c r="G94" s="48"/>
    </row>
    <row r="95" customFormat="false" ht="85.5" hidden="false" customHeight="true" outlineLevel="0" collapsed="false">
      <c r="A95" s="50" t="s">
        <v>125</v>
      </c>
      <c r="B95" s="50" t="s">
        <v>126</v>
      </c>
      <c r="C95" s="51"/>
      <c r="D95" s="50" t="s">
        <v>127</v>
      </c>
      <c r="E95" s="50"/>
      <c r="F95" s="50" t="s">
        <v>128</v>
      </c>
      <c r="G95" s="48"/>
    </row>
    <row r="96" customFormat="false" ht="111.25" hidden="false" customHeight="true" outlineLevel="0" collapsed="false">
      <c r="A96" s="50" t="s">
        <v>129</v>
      </c>
      <c r="B96" s="50" t="s">
        <v>130</v>
      </c>
      <c r="C96" s="51"/>
      <c r="D96" s="50" t="s">
        <v>131</v>
      </c>
      <c r="E96" s="50"/>
      <c r="F96" s="50" t="s">
        <v>132</v>
      </c>
      <c r="G96" s="48"/>
    </row>
    <row r="97" customFormat="false" ht="122.5" hidden="false" customHeight="true" outlineLevel="0" collapsed="false">
      <c r="A97" s="50" t="s">
        <v>133</v>
      </c>
      <c r="B97" s="50" t="s">
        <v>134</v>
      </c>
      <c r="C97" s="51"/>
      <c r="D97" s="50" t="s">
        <v>135</v>
      </c>
      <c r="E97" s="50"/>
      <c r="F97" s="50" t="s">
        <v>136</v>
      </c>
      <c r="G97" s="48"/>
    </row>
    <row r="98" customFormat="false" ht="118.75" hidden="false" customHeight="true" outlineLevel="0" collapsed="false">
      <c r="A98" s="50" t="s">
        <v>137</v>
      </c>
      <c r="B98" s="50" t="s">
        <v>138</v>
      </c>
      <c r="C98" s="51"/>
      <c r="D98" s="50" t="s">
        <v>139</v>
      </c>
      <c r="E98" s="50"/>
      <c r="F98" s="50" t="s">
        <v>140</v>
      </c>
      <c r="G98" s="48"/>
    </row>
    <row r="99" customFormat="false" ht="63.75" hidden="false" customHeight="true" outlineLevel="0" collapsed="false">
      <c r="A99" s="50" t="s">
        <v>141</v>
      </c>
      <c r="B99" s="50" t="s">
        <v>142</v>
      </c>
      <c r="C99" s="51"/>
      <c r="D99" s="50" t="s">
        <v>113</v>
      </c>
      <c r="E99" s="50"/>
      <c r="F99" s="50" t="s">
        <v>143</v>
      </c>
      <c r="G99" s="48"/>
    </row>
    <row r="100" customFormat="false" ht="108.75" hidden="false" customHeight="true" outlineLevel="0" collapsed="false">
      <c r="A100" s="50" t="s">
        <v>144</v>
      </c>
      <c r="B100" s="50" t="s">
        <v>145</v>
      </c>
      <c r="C100" s="51"/>
      <c r="D100" s="50" t="s">
        <v>146</v>
      </c>
      <c r="E100" s="50"/>
      <c r="F100" s="50" t="s">
        <v>147</v>
      </c>
      <c r="G100" s="48"/>
    </row>
    <row r="101" customFormat="false" ht="95" hidden="false" customHeight="true" outlineLevel="0" collapsed="false">
      <c r="A101" s="50" t="s">
        <v>148</v>
      </c>
      <c r="B101" s="50" t="s">
        <v>112</v>
      </c>
      <c r="C101" s="51"/>
      <c r="D101" s="50" t="s">
        <v>149</v>
      </c>
      <c r="E101" s="50"/>
      <c r="F101" s="50" t="s">
        <v>150</v>
      </c>
      <c r="G101" s="48"/>
    </row>
    <row r="102" customFormat="false" ht="106.15" hidden="false" customHeight="true" outlineLevel="0" collapsed="false">
      <c r="A102" s="50" t="s">
        <v>151</v>
      </c>
      <c r="B102" s="50" t="s">
        <v>152</v>
      </c>
      <c r="C102" s="51"/>
      <c r="D102" s="50" t="s">
        <v>153</v>
      </c>
      <c r="E102" s="50"/>
      <c r="F102" s="50" t="s">
        <v>154</v>
      </c>
      <c r="G102" s="48"/>
    </row>
    <row r="103" customFormat="false" ht="151.25" hidden="false" customHeight="true" outlineLevel="0" collapsed="false">
      <c r="A103" s="50" t="s">
        <v>155</v>
      </c>
      <c r="B103" s="50" t="s">
        <v>156</v>
      </c>
      <c r="C103" s="51"/>
      <c r="D103" s="50" t="s">
        <v>157</v>
      </c>
      <c r="E103" s="50"/>
      <c r="F103" s="50" t="s">
        <v>158</v>
      </c>
      <c r="G103" s="48"/>
    </row>
    <row r="104" customFormat="false" ht="101.25" hidden="false" customHeight="true" outlineLevel="0" collapsed="false">
      <c r="A104" s="50" t="s">
        <v>159</v>
      </c>
      <c r="B104" s="50" t="s">
        <v>160</v>
      </c>
      <c r="C104" s="51"/>
      <c r="D104" s="50" t="s">
        <v>161</v>
      </c>
      <c r="E104" s="50"/>
      <c r="F104" s="50" t="s">
        <v>162</v>
      </c>
      <c r="G104" s="48"/>
    </row>
    <row r="105" customFormat="false" ht="108.95" hidden="false" customHeight="true" outlineLevel="0" collapsed="false">
      <c r="A105" s="50" t="s">
        <v>163</v>
      </c>
      <c r="B105" s="50" t="s">
        <v>164</v>
      </c>
      <c r="C105" s="51"/>
      <c r="D105" s="50" t="s">
        <v>165</v>
      </c>
      <c r="E105" s="50"/>
      <c r="F105" s="50" t="s">
        <v>166</v>
      </c>
      <c r="G105" s="48"/>
    </row>
    <row r="106" customFormat="false" ht="117.5" hidden="false" customHeight="true" outlineLevel="0" collapsed="false">
      <c r="A106" s="52" t="s">
        <v>167</v>
      </c>
      <c r="B106" s="52" t="s">
        <v>168</v>
      </c>
      <c r="C106" s="51"/>
      <c r="D106" s="53" t="s">
        <v>169</v>
      </c>
      <c r="E106" s="52"/>
      <c r="F106" s="52" t="s">
        <v>170</v>
      </c>
      <c r="G106" s="48"/>
    </row>
    <row r="107" customFormat="false" ht="57.4" hidden="false" customHeight="true" outlineLevel="0" collapsed="false">
      <c r="A107" s="50" t="s">
        <v>171</v>
      </c>
      <c r="B107" s="50" t="s">
        <v>172</v>
      </c>
      <c r="C107" s="51"/>
      <c r="D107" s="50" t="s">
        <v>173</v>
      </c>
      <c r="E107" s="50"/>
      <c r="F107" s="50" t="s">
        <v>174</v>
      </c>
      <c r="G107" s="48"/>
    </row>
    <row r="108" customFormat="false" ht="131.25" hidden="false" customHeight="true" outlineLevel="0" collapsed="false">
      <c r="A108" s="50" t="s">
        <v>175</v>
      </c>
      <c r="B108" s="50" t="s">
        <v>176</v>
      </c>
      <c r="C108" s="51" t="s">
        <v>177</v>
      </c>
      <c r="D108" s="50" t="s">
        <v>178</v>
      </c>
      <c r="E108" s="54" t="s">
        <v>179</v>
      </c>
      <c r="F108" s="50" t="s">
        <v>180</v>
      </c>
      <c r="G108" s="48"/>
    </row>
    <row r="109" customFormat="false" ht="12.5" hidden="false" customHeight="true" outlineLevel="0" collapsed="false">
      <c r="A109" s="40"/>
      <c r="B109" s="40"/>
      <c r="C109" s="40"/>
      <c r="D109" s="39"/>
      <c r="E109" s="40"/>
      <c r="F109" s="40"/>
      <c r="G109" s="40"/>
    </row>
    <row r="110" s="27" customFormat="true" ht="16.25" hidden="false" customHeight="true" outlineLevel="0" collapsed="false">
      <c r="A110" s="29" t="s">
        <v>181</v>
      </c>
      <c r="B110" s="29"/>
      <c r="C110" s="29"/>
      <c r="D110" s="29"/>
      <c r="E110" s="29"/>
      <c r="F110" s="29"/>
      <c r="G110" s="29"/>
      <c r="H110" s="25"/>
    </row>
    <row r="111" customFormat="false" ht="22.5" hidden="false" customHeight="true" outlineLevel="0" collapsed="false">
      <c r="A111" s="41" t="s">
        <v>182</v>
      </c>
      <c r="B111" s="41" t="s">
        <v>183</v>
      </c>
      <c r="C111" s="49" t="s">
        <v>184</v>
      </c>
      <c r="D111" s="41" t="s">
        <v>185</v>
      </c>
      <c r="E111" s="41" t="s">
        <v>186</v>
      </c>
      <c r="F111" s="35" t="s">
        <v>187</v>
      </c>
      <c r="G111" s="41" t="s">
        <v>188</v>
      </c>
      <c r="H111" s="7"/>
    </row>
    <row r="112" customFormat="false" ht="16.25" hidden="false" customHeight="true" outlineLevel="0" collapsed="false">
      <c r="A112" s="55" t="s">
        <v>189</v>
      </c>
      <c r="B112" s="56"/>
      <c r="C112" s="57"/>
      <c r="D112" s="56"/>
      <c r="E112" s="56"/>
      <c r="F112" s="56"/>
      <c r="G112" s="58"/>
      <c r="H112" s="7"/>
    </row>
    <row r="113" customFormat="false" ht="22.6" hidden="false" customHeight="true" outlineLevel="0" collapsed="false">
      <c r="A113" s="59" t="n">
        <v>442529</v>
      </c>
      <c r="B113" s="60" t="s">
        <v>190</v>
      </c>
      <c r="C113" s="61" t="n">
        <v>45596</v>
      </c>
      <c r="D113" s="62" t="n">
        <v>469995000</v>
      </c>
      <c r="E113" s="60" t="s">
        <v>191</v>
      </c>
      <c r="F113" s="60" t="s">
        <v>192</v>
      </c>
      <c r="G113" s="63" t="s">
        <v>193</v>
      </c>
      <c r="H113" s="7"/>
    </row>
    <row r="114" customFormat="false" ht="30.8" hidden="false" customHeight="true" outlineLevel="0" collapsed="false">
      <c r="A114" s="59" t="n">
        <v>444131</v>
      </c>
      <c r="B114" s="60" t="s">
        <v>194</v>
      </c>
      <c r="C114" s="61" t="n">
        <v>45596</v>
      </c>
      <c r="D114" s="62" t="n">
        <v>246000000</v>
      </c>
      <c r="E114" s="60" t="s">
        <v>195</v>
      </c>
      <c r="F114" s="60" t="s">
        <v>196</v>
      </c>
      <c r="G114" s="63" t="s">
        <v>197</v>
      </c>
      <c r="H114" s="7"/>
    </row>
    <row r="115" customFormat="false" ht="23.75" hidden="false" customHeight="true" outlineLevel="0" collapsed="false">
      <c r="A115" s="59" t="n">
        <v>442614</v>
      </c>
      <c r="B115" s="60" t="s">
        <v>198</v>
      </c>
      <c r="C115" s="61" t="n">
        <v>45596</v>
      </c>
      <c r="D115" s="62" t="n">
        <v>1196770000</v>
      </c>
      <c r="E115" s="60" t="s">
        <v>199</v>
      </c>
      <c r="F115" s="60" t="s">
        <v>196</v>
      </c>
      <c r="G115" s="63" t="s">
        <v>200</v>
      </c>
      <c r="H115" s="7"/>
    </row>
    <row r="116" customFormat="false" ht="26.25" hidden="false" customHeight="true" outlineLevel="0" collapsed="false">
      <c r="A116" s="59" t="n">
        <v>442614</v>
      </c>
      <c r="B116" s="60" t="s">
        <v>198</v>
      </c>
      <c r="C116" s="61" t="n">
        <v>45596</v>
      </c>
      <c r="D116" s="62" t="n">
        <v>391455000</v>
      </c>
      <c r="E116" s="60" t="s">
        <v>201</v>
      </c>
      <c r="F116" s="60" t="s">
        <v>196</v>
      </c>
      <c r="G116" s="63" t="s">
        <v>200</v>
      </c>
      <c r="H116" s="7"/>
    </row>
    <row r="117" customFormat="false" ht="25" hidden="false" customHeight="true" outlineLevel="0" collapsed="false">
      <c r="A117" s="59" t="n">
        <v>442611</v>
      </c>
      <c r="B117" s="60" t="s">
        <v>202</v>
      </c>
      <c r="C117" s="61" t="n">
        <v>45596</v>
      </c>
      <c r="D117" s="64" t="s">
        <v>203</v>
      </c>
      <c r="E117" s="60" t="s">
        <v>204</v>
      </c>
      <c r="F117" s="60" t="s">
        <v>192</v>
      </c>
      <c r="G117" s="63" t="s">
        <v>205</v>
      </c>
      <c r="H117" s="7"/>
    </row>
    <row r="118" customFormat="false" ht="13.75" hidden="false" customHeight="true" outlineLevel="0" collapsed="false">
      <c r="A118" s="55" t="s">
        <v>206</v>
      </c>
      <c r="B118" s="56"/>
      <c r="C118" s="57"/>
      <c r="D118" s="56"/>
      <c r="E118" s="56"/>
      <c r="F118" s="56"/>
      <c r="G118" s="58"/>
      <c r="H118" s="7"/>
    </row>
    <row r="119" s="66" customFormat="true" ht="28.75" hidden="false" customHeight="true" outlineLevel="0" collapsed="false">
      <c r="A119" s="59" t="n">
        <v>442355</v>
      </c>
      <c r="B119" s="60" t="s">
        <v>207</v>
      </c>
      <c r="C119" s="61" t="n">
        <v>45597</v>
      </c>
      <c r="D119" s="64" t="s">
        <v>208</v>
      </c>
      <c r="E119" s="60" t="s">
        <v>209</v>
      </c>
      <c r="F119" s="60" t="s">
        <v>192</v>
      </c>
      <c r="G119" s="63" t="s">
        <v>210</v>
      </c>
      <c r="H119" s="65"/>
      <c r="I119" s="65"/>
      <c r="J119" s="65"/>
      <c r="K119" s="65"/>
      <c r="L119" s="65"/>
      <c r="M119" s="65"/>
      <c r="N119" s="65"/>
      <c r="O119" s="65"/>
      <c r="P119" s="65"/>
      <c r="Q119" s="65"/>
      <c r="R119" s="65"/>
      <c r="S119" s="65"/>
      <c r="T119" s="65"/>
      <c r="U119" s="65"/>
      <c r="V119" s="65"/>
      <c r="W119" s="65"/>
      <c r="X119" s="65"/>
      <c r="Y119" s="65"/>
      <c r="Z119" s="65"/>
      <c r="AA119" s="65"/>
      <c r="AB119" s="65"/>
      <c r="AC119" s="65"/>
      <c r="AD119" s="65"/>
      <c r="AE119" s="65"/>
      <c r="AF119" s="65"/>
      <c r="AG119" s="65"/>
      <c r="AH119" s="65"/>
      <c r="AI119" s="65"/>
      <c r="AJ119" s="65"/>
      <c r="AK119" s="65"/>
      <c r="AL119" s="65"/>
      <c r="AM119" s="65"/>
      <c r="AN119" s="65"/>
      <c r="AO119" s="65"/>
      <c r="AP119" s="65"/>
      <c r="AQ119" s="65"/>
      <c r="AR119" s="65"/>
      <c r="AS119" s="65"/>
      <c r="AT119" s="65"/>
      <c r="AU119" s="65"/>
      <c r="AV119" s="65"/>
      <c r="AW119" s="65"/>
      <c r="AX119" s="65"/>
      <c r="AY119" s="65"/>
      <c r="AZ119" s="65"/>
      <c r="BA119" s="65"/>
      <c r="BB119" s="65"/>
      <c r="BC119" s="65"/>
      <c r="BD119" s="65"/>
      <c r="BE119" s="65"/>
      <c r="BF119" s="65"/>
      <c r="BG119" s="65"/>
      <c r="BH119" s="65"/>
      <c r="BI119" s="65"/>
      <c r="BJ119" s="65"/>
      <c r="BK119" s="65"/>
      <c r="BL119" s="65"/>
      <c r="BM119" s="65"/>
      <c r="BN119" s="65"/>
      <c r="BO119" s="65"/>
      <c r="BP119" s="65"/>
      <c r="BQ119" s="65"/>
      <c r="BR119" s="65"/>
      <c r="BS119" s="65"/>
      <c r="BT119" s="65"/>
      <c r="BU119" s="65"/>
      <c r="BV119" s="65"/>
      <c r="BW119" s="65"/>
      <c r="BX119" s="65"/>
      <c r="BY119" s="65"/>
      <c r="BZ119" s="65"/>
      <c r="CA119" s="65"/>
      <c r="CB119" s="65"/>
      <c r="CC119" s="65"/>
      <c r="CD119" s="65"/>
      <c r="CE119" s="65"/>
      <c r="CF119" s="65"/>
      <c r="CG119" s="65"/>
      <c r="CH119" s="65"/>
      <c r="CI119" s="65"/>
      <c r="CJ119" s="65"/>
      <c r="CK119" s="65"/>
      <c r="CL119" s="65"/>
      <c r="CM119" s="65"/>
      <c r="CN119" s="65"/>
      <c r="CO119" s="65"/>
      <c r="CP119" s="65"/>
      <c r="CQ119" s="65"/>
      <c r="CR119" s="65"/>
      <c r="CS119" s="65"/>
      <c r="CT119" s="65"/>
      <c r="CU119" s="65"/>
      <c r="CV119" s="65"/>
      <c r="CW119" s="65"/>
      <c r="CX119" s="65"/>
      <c r="CY119" s="65"/>
      <c r="CZ119" s="65"/>
      <c r="DA119" s="65"/>
      <c r="DB119" s="65"/>
      <c r="DC119" s="65"/>
      <c r="DD119" s="65"/>
      <c r="DE119" s="65"/>
      <c r="DF119" s="65"/>
      <c r="DG119" s="65"/>
      <c r="DH119" s="65"/>
      <c r="DI119" s="65"/>
      <c r="DJ119" s="65"/>
      <c r="DK119" s="65"/>
      <c r="DL119" s="65"/>
      <c r="DM119" s="65"/>
      <c r="DN119" s="65"/>
      <c r="DO119" s="65"/>
      <c r="DP119" s="65"/>
      <c r="DQ119" s="65"/>
      <c r="DR119" s="65"/>
      <c r="DS119" s="65"/>
      <c r="DT119" s="65"/>
      <c r="DU119" s="65"/>
      <c r="DV119" s="65"/>
      <c r="DW119" s="65"/>
      <c r="DX119" s="65"/>
      <c r="DY119" s="65"/>
      <c r="DZ119" s="65"/>
      <c r="EA119" s="65"/>
      <c r="EB119" s="65"/>
      <c r="EC119" s="65"/>
      <c r="ED119" s="65"/>
      <c r="EE119" s="65"/>
      <c r="EF119" s="65"/>
      <c r="EG119" s="65"/>
      <c r="EH119" s="65"/>
      <c r="EI119" s="65"/>
      <c r="EJ119" s="65"/>
      <c r="EK119" s="65"/>
      <c r="EL119" s="65"/>
      <c r="EM119" s="65"/>
      <c r="EN119" s="65"/>
      <c r="EO119" s="65"/>
      <c r="EP119" s="65"/>
      <c r="EQ119" s="65"/>
      <c r="ER119" s="65"/>
      <c r="ES119" s="65"/>
      <c r="ET119" s="65"/>
      <c r="EU119" s="65"/>
      <c r="EV119" s="65"/>
      <c r="EW119" s="65"/>
      <c r="EX119" s="65"/>
      <c r="EY119" s="65"/>
      <c r="EZ119" s="65"/>
      <c r="FA119" s="65"/>
      <c r="FB119" s="65"/>
      <c r="FC119" s="65"/>
      <c r="FD119" s="65"/>
      <c r="FE119" s="65"/>
      <c r="FF119" s="65"/>
      <c r="FG119" s="65"/>
      <c r="FH119" s="65"/>
      <c r="FI119" s="65"/>
      <c r="FJ119" s="65"/>
      <c r="FK119" s="65"/>
      <c r="FL119" s="65"/>
      <c r="FM119" s="65"/>
      <c r="FN119" s="65"/>
      <c r="FO119" s="65"/>
      <c r="FP119" s="65"/>
      <c r="FQ119" s="65"/>
      <c r="FR119" s="65"/>
      <c r="FS119" s="65"/>
      <c r="FT119" s="65"/>
      <c r="FU119" s="65"/>
      <c r="FV119" s="65"/>
      <c r="FW119" s="65"/>
      <c r="FX119" s="65"/>
      <c r="FY119" s="65"/>
      <c r="FZ119" s="65"/>
      <c r="GA119" s="65"/>
      <c r="GB119" s="65"/>
      <c r="GC119" s="65"/>
      <c r="GD119" s="65"/>
      <c r="GE119" s="65"/>
      <c r="GF119" s="65"/>
      <c r="GG119" s="65"/>
      <c r="GH119" s="65"/>
      <c r="GI119" s="65"/>
      <c r="GJ119" s="65"/>
      <c r="GK119" s="65"/>
      <c r="GL119" s="65"/>
      <c r="GM119" s="65"/>
      <c r="GN119" s="65"/>
      <c r="GO119" s="65"/>
      <c r="GP119" s="65"/>
      <c r="GQ119" s="65"/>
      <c r="GR119" s="65"/>
      <c r="GS119" s="65"/>
      <c r="GT119" s="65"/>
      <c r="GU119" s="65"/>
      <c r="GV119" s="65"/>
      <c r="GW119" s="65"/>
      <c r="GX119" s="65"/>
      <c r="GY119" s="65"/>
      <c r="GZ119" s="65"/>
      <c r="HA119" s="65"/>
      <c r="HB119" s="65"/>
      <c r="HC119" s="65"/>
      <c r="HD119" s="65"/>
      <c r="HE119" s="65"/>
      <c r="HF119" s="65"/>
      <c r="HG119" s="65"/>
      <c r="HH119" s="65"/>
      <c r="HI119" s="65"/>
      <c r="HJ119" s="65"/>
      <c r="HK119" s="65"/>
      <c r="HL119" s="65"/>
      <c r="HM119" s="65"/>
      <c r="HN119" s="65"/>
      <c r="HO119" s="65"/>
      <c r="HP119" s="65"/>
      <c r="HQ119" s="65"/>
      <c r="HR119" s="65"/>
      <c r="HS119" s="65"/>
      <c r="HT119" s="65"/>
      <c r="HU119" s="65"/>
      <c r="HV119" s="65"/>
      <c r="HW119" s="65"/>
      <c r="HX119" s="65"/>
      <c r="HY119" s="65"/>
      <c r="HZ119" s="65"/>
      <c r="IA119" s="65"/>
      <c r="IB119" s="65"/>
      <c r="IC119" s="65"/>
      <c r="ID119" s="65"/>
      <c r="IE119" s="65"/>
      <c r="IF119" s="65"/>
      <c r="IG119" s="65"/>
      <c r="IH119" s="65"/>
      <c r="II119" s="65"/>
      <c r="IJ119" s="65"/>
      <c r="IK119" s="65"/>
      <c r="IL119" s="65"/>
      <c r="IM119" s="65"/>
      <c r="IN119" s="65"/>
      <c r="IO119" s="65"/>
      <c r="IP119" s="65"/>
      <c r="IQ119" s="65"/>
      <c r="IR119" s="65"/>
      <c r="IS119" s="65"/>
      <c r="IT119" s="65"/>
      <c r="IU119" s="65"/>
      <c r="IV119" s="65"/>
      <c r="IW119" s="65"/>
    </row>
    <row r="120" s="66" customFormat="true" ht="28.75" hidden="false" customHeight="true" outlineLevel="0" collapsed="false">
      <c r="A120" s="59" t="n">
        <v>442414</v>
      </c>
      <c r="B120" s="60" t="s">
        <v>211</v>
      </c>
      <c r="C120" s="61" t="n">
        <v>45597</v>
      </c>
      <c r="D120" s="64" t="s">
        <v>212</v>
      </c>
      <c r="E120" s="60" t="s">
        <v>213</v>
      </c>
      <c r="F120" s="60" t="s">
        <v>192</v>
      </c>
      <c r="G120" s="63" t="s">
        <v>214</v>
      </c>
      <c r="H120" s="65"/>
      <c r="I120" s="65"/>
      <c r="J120" s="65"/>
      <c r="K120" s="65"/>
      <c r="L120" s="65"/>
      <c r="M120" s="65"/>
      <c r="N120" s="65"/>
      <c r="O120" s="65"/>
      <c r="P120" s="65"/>
      <c r="Q120" s="65"/>
      <c r="R120" s="65"/>
      <c r="S120" s="65"/>
      <c r="T120" s="65"/>
      <c r="U120" s="65"/>
      <c r="V120" s="65"/>
      <c r="W120" s="65"/>
      <c r="X120" s="65"/>
      <c r="Y120" s="65"/>
      <c r="Z120" s="65"/>
      <c r="AA120" s="65"/>
      <c r="AB120" s="65"/>
      <c r="AC120" s="65"/>
      <c r="AD120" s="65"/>
      <c r="AE120" s="65"/>
      <c r="AF120" s="65"/>
      <c r="AG120" s="65"/>
      <c r="AH120" s="65"/>
      <c r="AI120" s="65"/>
      <c r="AJ120" s="65"/>
      <c r="AK120" s="65"/>
      <c r="AL120" s="65"/>
      <c r="AM120" s="65"/>
      <c r="AN120" s="65"/>
      <c r="AO120" s="65"/>
      <c r="AP120" s="65"/>
      <c r="AQ120" s="65"/>
      <c r="AR120" s="65"/>
      <c r="AS120" s="65"/>
      <c r="AT120" s="65"/>
      <c r="AU120" s="65"/>
      <c r="AV120" s="65"/>
      <c r="AW120" s="65"/>
      <c r="AX120" s="65"/>
      <c r="AY120" s="65"/>
      <c r="AZ120" s="65"/>
      <c r="BA120" s="65"/>
      <c r="BB120" s="65"/>
      <c r="BC120" s="65"/>
      <c r="BD120" s="65"/>
      <c r="BE120" s="65"/>
      <c r="BF120" s="65"/>
      <c r="BG120" s="65"/>
      <c r="BH120" s="65"/>
      <c r="BI120" s="65"/>
      <c r="BJ120" s="65"/>
      <c r="BK120" s="65"/>
      <c r="BL120" s="65"/>
      <c r="BM120" s="65"/>
      <c r="BN120" s="65"/>
      <c r="BO120" s="65"/>
      <c r="BP120" s="65"/>
      <c r="BQ120" s="65"/>
      <c r="BR120" s="65"/>
      <c r="BS120" s="65"/>
      <c r="BT120" s="65"/>
      <c r="BU120" s="65"/>
      <c r="BV120" s="65"/>
      <c r="BW120" s="65"/>
      <c r="BX120" s="65"/>
      <c r="BY120" s="65"/>
      <c r="BZ120" s="65"/>
      <c r="CA120" s="65"/>
      <c r="CB120" s="65"/>
      <c r="CC120" s="65"/>
      <c r="CD120" s="65"/>
      <c r="CE120" s="65"/>
      <c r="CF120" s="65"/>
      <c r="CG120" s="65"/>
      <c r="CH120" s="65"/>
      <c r="CI120" s="65"/>
      <c r="CJ120" s="65"/>
      <c r="CK120" s="65"/>
      <c r="CL120" s="65"/>
      <c r="CM120" s="65"/>
      <c r="CN120" s="65"/>
      <c r="CO120" s="65"/>
      <c r="CP120" s="65"/>
      <c r="CQ120" s="65"/>
      <c r="CR120" s="65"/>
      <c r="CS120" s="65"/>
      <c r="CT120" s="65"/>
      <c r="CU120" s="65"/>
      <c r="CV120" s="65"/>
      <c r="CW120" s="65"/>
      <c r="CX120" s="65"/>
      <c r="CY120" s="65"/>
      <c r="CZ120" s="65"/>
      <c r="DA120" s="65"/>
      <c r="DB120" s="65"/>
      <c r="DC120" s="65"/>
      <c r="DD120" s="65"/>
      <c r="DE120" s="65"/>
      <c r="DF120" s="65"/>
      <c r="DG120" s="65"/>
      <c r="DH120" s="65"/>
      <c r="DI120" s="65"/>
      <c r="DJ120" s="65"/>
      <c r="DK120" s="65"/>
      <c r="DL120" s="65"/>
      <c r="DM120" s="65"/>
      <c r="DN120" s="65"/>
      <c r="DO120" s="65"/>
      <c r="DP120" s="65"/>
      <c r="DQ120" s="65"/>
      <c r="DR120" s="65"/>
      <c r="DS120" s="65"/>
      <c r="DT120" s="65"/>
      <c r="DU120" s="65"/>
      <c r="DV120" s="65"/>
      <c r="DW120" s="65"/>
      <c r="DX120" s="65"/>
      <c r="DY120" s="65"/>
      <c r="DZ120" s="65"/>
      <c r="EA120" s="65"/>
      <c r="EB120" s="65"/>
      <c r="EC120" s="65"/>
      <c r="ED120" s="65"/>
      <c r="EE120" s="65"/>
      <c r="EF120" s="65"/>
      <c r="EG120" s="65"/>
      <c r="EH120" s="65"/>
      <c r="EI120" s="65"/>
      <c r="EJ120" s="65"/>
      <c r="EK120" s="65"/>
      <c r="EL120" s="65"/>
      <c r="EM120" s="65"/>
      <c r="EN120" s="65"/>
      <c r="EO120" s="65"/>
      <c r="EP120" s="65"/>
      <c r="EQ120" s="65"/>
      <c r="ER120" s="65"/>
      <c r="ES120" s="65"/>
      <c r="ET120" s="65"/>
      <c r="EU120" s="65"/>
      <c r="EV120" s="65"/>
      <c r="EW120" s="65"/>
      <c r="EX120" s="65"/>
      <c r="EY120" s="65"/>
      <c r="EZ120" s="65"/>
      <c r="FA120" s="65"/>
      <c r="FB120" s="65"/>
      <c r="FC120" s="65"/>
      <c r="FD120" s="65"/>
      <c r="FE120" s="65"/>
      <c r="FF120" s="65"/>
      <c r="FG120" s="65"/>
      <c r="FH120" s="65"/>
      <c r="FI120" s="65"/>
      <c r="FJ120" s="65"/>
      <c r="FK120" s="65"/>
      <c r="FL120" s="65"/>
      <c r="FM120" s="65"/>
      <c r="FN120" s="65"/>
      <c r="FO120" s="65"/>
      <c r="FP120" s="65"/>
      <c r="FQ120" s="65"/>
      <c r="FR120" s="65"/>
      <c r="FS120" s="65"/>
      <c r="FT120" s="65"/>
      <c r="FU120" s="65"/>
      <c r="FV120" s="65"/>
      <c r="FW120" s="65"/>
      <c r="FX120" s="65"/>
      <c r="FY120" s="65"/>
      <c r="FZ120" s="65"/>
      <c r="GA120" s="65"/>
      <c r="GB120" s="65"/>
      <c r="GC120" s="65"/>
      <c r="GD120" s="65"/>
      <c r="GE120" s="65"/>
      <c r="GF120" s="65"/>
      <c r="GG120" s="65"/>
      <c r="GH120" s="65"/>
      <c r="GI120" s="65"/>
      <c r="GJ120" s="65"/>
      <c r="GK120" s="65"/>
      <c r="GL120" s="65"/>
      <c r="GM120" s="65"/>
      <c r="GN120" s="65"/>
      <c r="GO120" s="65"/>
      <c r="GP120" s="65"/>
      <c r="GQ120" s="65"/>
      <c r="GR120" s="65"/>
      <c r="GS120" s="65"/>
      <c r="GT120" s="65"/>
      <c r="GU120" s="65"/>
      <c r="GV120" s="65"/>
      <c r="GW120" s="65"/>
      <c r="GX120" s="65"/>
      <c r="GY120" s="65"/>
      <c r="GZ120" s="65"/>
      <c r="HA120" s="65"/>
      <c r="HB120" s="65"/>
      <c r="HC120" s="65"/>
      <c r="HD120" s="65"/>
      <c r="HE120" s="65"/>
      <c r="HF120" s="65"/>
      <c r="HG120" s="65"/>
      <c r="HH120" s="65"/>
      <c r="HI120" s="65"/>
      <c r="HJ120" s="65"/>
      <c r="HK120" s="65"/>
      <c r="HL120" s="65"/>
      <c r="HM120" s="65"/>
      <c r="HN120" s="65"/>
      <c r="HO120" s="65"/>
      <c r="HP120" s="65"/>
      <c r="HQ120" s="65"/>
      <c r="HR120" s="65"/>
      <c r="HS120" s="65"/>
      <c r="HT120" s="65"/>
      <c r="HU120" s="65"/>
      <c r="HV120" s="65"/>
      <c r="HW120" s="65"/>
      <c r="HX120" s="65"/>
      <c r="HY120" s="65"/>
      <c r="HZ120" s="65"/>
      <c r="IA120" s="65"/>
      <c r="IB120" s="65"/>
      <c r="IC120" s="65"/>
      <c r="ID120" s="65"/>
      <c r="IE120" s="65"/>
      <c r="IF120" s="65"/>
      <c r="IG120" s="65"/>
      <c r="IH120" s="65"/>
      <c r="II120" s="65"/>
      <c r="IJ120" s="65"/>
      <c r="IK120" s="65"/>
      <c r="IL120" s="65"/>
      <c r="IM120" s="65"/>
      <c r="IN120" s="65"/>
      <c r="IO120" s="65"/>
      <c r="IP120" s="65"/>
      <c r="IQ120" s="65"/>
      <c r="IR120" s="65"/>
      <c r="IS120" s="65"/>
      <c r="IT120" s="65"/>
      <c r="IU120" s="65"/>
      <c r="IV120" s="65"/>
      <c r="IW120" s="65"/>
    </row>
    <row r="121" s="66" customFormat="true" ht="28.75" hidden="false" customHeight="true" outlineLevel="0" collapsed="false">
      <c r="A121" s="59" t="n">
        <v>442471</v>
      </c>
      <c r="B121" s="60" t="s">
        <v>215</v>
      </c>
      <c r="C121" s="61" t="n">
        <v>45597</v>
      </c>
      <c r="D121" s="62" t="s">
        <v>216</v>
      </c>
      <c r="E121" s="60" t="s">
        <v>217</v>
      </c>
      <c r="F121" s="60" t="s">
        <v>192</v>
      </c>
      <c r="G121" s="63" t="s">
        <v>218</v>
      </c>
      <c r="H121" s="65"/>
      <c r="I121" s="65"/>
      <c r="J121" s="65"/>
      <c r="K121" s="65"/>
      <c r="L121" s="65"/>
      <c r="M121" s="65"/>
      <c r="N121" s="65"/>
      <c r="O121" s="65"/>
      <c r="P121" s="65"/>
      <c r="Q121" s="65"/>
      <c r="R121" s="65"/>
      <c r="S121" s="65"/>
      <c r="T121" s="65"/>
      <c r="U121" s="65"/>
      <c r="V121" s="65"/>
      <c r="W121" s="65"/>
      <c r="X121" s="65"/>
      <c r="Y121" s="65"/>
      <c r="Z121" s="65"/>
      <c r="AA121" s="65"/>
      <c r="AB121" s="65"/>
      <c r="AC121" s="65"/>
      <c r="AD121" s="65"/>
      <c r="AE121" s="65"/>
      <c r="AF121" s="65"/>
      <c r="AG121" s="65"/>
      <c r="AH121" s="65"/>
      <c r="AI121" s="65"/>
      <c r="AJ121" s="65"/>
      <c r="AK121" s="65"/>
      <c r="AL121" s="65"/>
      <c r="AM121" s="65"/>
      <c r="AN121" s="65"/>
      <c r="AO121" s="65"/>
      <c r="AP121" s="65"/>
      <c r="AQ121" s="65"/>
      <c r="AR121" s="65"/>
      <c r="AS121" s="65"/>
      <c r="AT121" s="65"/>
      <c r="AU121" s="65"/>
      <c r="AV121" s="65"/>
      <c r="AW121" s="65"/>
      <c r="AX121" s="65"/>
      <c r="AY121" s="65"/>
      <c r="AZ121" s="65"/>
      <c r="BA121" s="65"/>
      <c r="BB121" s="65"/>
      <c r="BC121" s="65"/>
      <c r="BD121" s="65"/>
      <c r="BE121" s="65"/>
      <c r="BF121" s="65"/>
      <c r="BG121" s="65"/>
      <c r="BH121" s="65"/>
      <c r="BI121" s="65"/>
      <c r="BJ121" s="65"/>
      <c r="BK121" s="65"/>
      <c r="BL121" s="65"/>
      <c r="BM121" s="65"/>
      <c r="BN121" s="65"/>
      <c r="BO121" s="65"/>
      <c r="BP121" s="65"/>
      <c r="BQ121" s="65"/>
      <c r="BR121" s="65"/>
      <c r="BS121" s="65"/>
      <c r="BT121" s="65"/>
      <c r="BU121" s="65"/>
      <c r="BV121" s="65"/>
      <c r="BW121" s="65"/>
      <c r="BX121" s="65"/>
      <c r="BY121" s="65"/>
      <c r="BZ121" s="65"/>
      <c r="CA121" s="65"/>
      <c r="CB121" s="65"/>
      <c r="CC121" s="65"/>
      <c r="CD121" s="65"/>
      <c r="CE121" s="65"/>
      <c r="CF121" s="65"/>
      <c r="CG121" s="65"/>
      <c r="CH121" s="65"/>
      <c r="CI121" s="65"/>
      <c r="CJ121" s="65"/>
      <c r="CK121" s="65"/>
      <c r="CL121" s="65"/>
      <c r="CM121" s="65"/>
      <c r="CN121" s="65"/>
      <c r="CO121" s="65"/>
      <c r="CP121" s="65"/>
      <c r="CQ121" s="65"/>
      <c r="CR121" s="65"/>
      <c r="CS121" s="65"/>
      <c r="CT121" s="65"/>
      <c r="CU121" s="65"/>
      <c r="CV121" s="65"/>
      <c r="CW121" s="65"/>
      <c r="CX121" s="65"/>
      <c r="CY121" s="65"/>
      <c r="CZ121" s="65"/>
      <c r="DA121" s="65"/>
      <c r="DB121" s="65"/>
      <c r="DC121" s="65"/>
      <c r="DD121" s="65"/>
      <c r="DE121" s="65"/>
      <c r="DF121" s="65"/>
      <c r="DG121" s="65"/>
      <c r="DH121" s="65"/>
      <c r="DI121" s="65"/>
      <c r="DJ121" s="65"/>
      <c r="DK121" s="65"/>
      <c r="DL121" s="65"/>
      <c r="DM121" s="65"/>
      <c r="DN121" s="65"/>
      <c r="DO121" s="65"/>
      <c r="DP121" s="65"/>
      <c r="DQ121" s="65"/>
      <c r="DR121" s="65"/>
      <c r="DS121" s="65"/>
      <c r="DT121" s="65"/>
      <c r="DU121" s="65"/>
      <c r="DV121" s="65"/>
      <c r="DW121" s="65"/>
      <c r="DX121" s="65"/>
      <c r="DY121" s="65"/>
      <c r="DZ121" s="65"/>
      <c r="EA121" s="65"/>
      <c r="EB121" s="65"/>
      <c r="EC121" s="65"/>
      <c r="ED121" s="65"/>
      <c r="EE121" s="65"/>
      <c r="EF121" s="65"/>
      <c r="EG121" s="65"/>
      <c r="EH121" s="65"/>
      <c r="EI121" s="65"/>
      <c r="EJ121" s="65"/>
      <c r="EK121" s="65"/>
      <c r="EL121" s="65"/>
      <c r="EM121" s="65"/>
      <c r="EN121" s="65"/>
      <c r="EO121" s="65"/>
      <c r="EP121" s="65"/>
      <c r="EQ121" s="65"/>
      <c r="ER121" s="65"/>
      <c r="ES121" s="65"/>
      <c r="ET121" s="65"/>
      <c r="EU121" s="65"/>
      <c r="EV121" s="65"/>
      <c r="EW121" s="65"/>
      <c r="EX121" s="65"/>
      <c r="EY121" s="65"/>
      <c r="EZ121" s="65"/>
      <c r="FA121" s="65"/>
      <c r="FB121" s="65"/>
      <c r="FC121" s="65"/>
      <c r="FD121" s="65"/>
      <c r="FE121" s="65"/>
      <c r="FF121" s="65"/>
      <c r="FG121" s="65"/>
      <c r="FH121" s="65"/>
      <c r="FI121" s="65"/>
      <c r="FJ121" s="65"/>
      <c r="FK121" s="65"/>
      <c r="FL121" s="65"/>
      <c r="FM121" s="65"/>
      <c r="FN121" s="65"/>
      <c r="FO121" s="65"/>
      <c r="FP121" s="65"/>
      <c r="FQ121" s="65"/>
      <c r="FR121" s="65"/>
      <c r="FS121" s="65"/>
      <c r="FT121" s="65"/>
      <c r="FU121" s="65"/>
      <c r="FV121" s="65"/>
      <c r="FW121" s="65"/>
      <c r="FX121" s="65"/>
      <c r="FY121" s="65"/>
      <c r="FZ121" s="65"/>
      <c r="GA121" s="65"/>
      <c r="GB121" s="65"/>
      <c r="GC121" s="65"/>
      <c r="GD121" s="65"/>
      <c r="GE121" s="65"/>
      <c r="GF121" s="65"/>
      <c r="GG121" s="65"/>
      <c r="GH121" s="65"/>
      <c r="GI121" s="65"/>
      <c r="GJ121" s="65"/>
      <c r="GK121" s="65"/>
      <c r="GL121" s="65"/>
      <c r="GM121" s="65"/>
      <c r="GN121" s="65"/>
      <c r="GO121" s="65"/>
      <c r="GP121" s="65"/>
      <c r="GQ121" s="65"/>
      <c r="GR121" s="65"/>
      <c r="GS121" s="65"/>
      <c r="GT121" s="65"/>
      <c r="GU121" s="65"/>
      <c r="GV121" s="65"/>
      <c r="GW121" s="65"/>
      <c r="GX121" s="65"/>
      <c r="GY121" s="65"/>
      <c r="GZ121" s="65"/>
      <c r="HA121" s="65"/>
      <c r="HB121" s="65"/>
      <c r="HC121" s="65"/>
      <c r="HD121" s="65"/>
      <c r="HE121" s="65"/>
      <c r="HF121" s="65"/>
      <c r="HG121" s="65"/>
      <c r="HH121" s="65"/>
      <c r="HI121" s="65"/>
      <c r="HJ121" s="65"/>
      <c r="HK121" s="65"/>
      <c r="HL121" s="65"/>
      <c r="HM121" s="65"/>
      <c r="HN121" s="65"/>
      <c r="HO121" s="65"/>
      <c r="HP121" s="65"/>
      <c r="HQ121" s="65"/>
      <c r="HR121" s="65"/>
      <c r="HS121" s="65"/>
      <c r="HT121" s="65"/>
      <c r="HU121" s="65"/>
      <c r="HV121" s="65"/>
      <c r="HW121" s="65"/>
      <c r="HX121" s="65"/>
      <c r="HY121" s="65"/>
      <c r="HZ121" s="65"/>
      <c r="IA121" s="65"/>
      <c r="IB121" s="65"/>
      <c r="IC121" s="65"/>
      <c r="ID121" s="65"/>
      <c r="IE121" s="65"/>
      <c r="IF121" s="65"/>
      <c r="IG121" s="65"/>
      <c r="IH121" s="65"/>
      <c r="II121" s="65"/>
      <c r="IJ121" s="65"/>
      <c r="IK121" s="65"/>
      <c r="IL121" s="65"/>
      <c r="IM121" s="65"/>
      <c r="IN121" s="65"/>
      <c r="IO121" s="65"/>
      <c r="IP121" s="65"/>
      <c r="IQ121" s="65"/>
      <c r="IR121" s="65"/>
      <c r="IS121" s="65"/>
      <c r="IT121" s="65"/>
      <c r="IU121" s="65"/>
      <c r="IV121" s="65"/>
      <c r="IW121" s="65"/>
    </row>
    <row r="122" s="66" customFormat="true" ht="21.25" hidden="false" customHeight="true" outlineLevel="0" collapsed="false">
      <c r="A122" s="59" t="n">
        <v>442513</v>
      </c>
      <c r="B122" s="60" t="s">
        <v>219</v>
      </c>
      <c r="C122" s="61" t="n">
        <v>45603</v>
      </c>
      <c r="D122" s="64" t="s">
        <v>220</v>
      </c>
      <c r="E122" s="60" t="s">
        <v>221</v>
      </c>
      <c r="F122" s="60" t="s">
        <v>192</v>
      </c>
      <c r="G122" s="63" t="s">
        <v>222</v>
      </c>
      <c r="H122" s="65"/>
      <c r="I122" s="65"/>
      <c r="J122" s="65"/>
      <c r="K122" s="65"/>
      <c r="L122" s="65"/>
      <c r="M122" s="65"/>
      <c r="N122" s="65"/>
      <c r="O122" s="65"/>
      <c r="P122" s="65"/>
      <c r="Q122" s="65"/>
      <c r="R122" s="65"/>
      <c r="S122" s="65"/>
      <c r="T122" s="65"/>
      <c r="U122" s="65"/>
      <c r="V122" s="65"/>
      <c r="W122" s="65"/>
      <c r="X122" s="65"/>
      <c r="Y122" s="65"/>
      <c r="Z122" s="65"/>
      <c r="AA122" s="65"/>
      <c r="AB122" s="65"/>
      <c r="AC122" s="65"/>
      <c r="AD122" s="65"/>
      <c r="AE122" s="65"/>
      <c r="AF122" s="65"/>
      <c r="AG122" s="65"/>
      <c r="AH122" s="65"/>
      <c r="AI122" s="65"/>
      <c r="AJ122" s="65"/>
      <c r="AK122" s="65"/>
      <c r="AL122" s="65"/>
      <c r="AM122" s="65"/>
      <c r="AN122" s="65"/>
      <c r="AO122" s="65"/>
      <c r="AP122" s="65"/>
      <c r="AQ122" s="65"/>
      <c r="AR122" s="65"/>
      <c r="AS122" s="65"/>
      <c r="AT122" s="65"/>
      <c r="AU122" s="65"/>
      <c r="AV122" s="65"/>
      <c r="AW122" s="65"/>
      <c r="AX122" s="65"/>
      <c r="AY122" s="65"/>
      <c r="AZ122" s="65"/>
      <c r="BA122" s="65"/>
      <c r="BB122" s="65"/>
      <c r="BC122" s="65"/>
      <c r="BD122" s="65"/>
      <c r="BE122" s="65"/>
      <c r="BF122" s="65"/>
      <c r="BG122" s="65"/>
      <c r="BH122" s="65"/>
      <c r="BI122" s="65"/>
      <c r="BJ122" s="65"/>
      <c r="BK122" s="65"/>
      <c r="BL122" s="65"/>
      <c r="BM122" s="65"/>
      <c r="BN122" s="65"/>
      <c r="BO122" s="65"/>
      <c r="BP122" s="65"/>
      <c r="BQ122" s="65"/>
      <c r="BR122" s="65"/>
      <c r="BS122" s="65"/>
      <c r="BT122" s="65"/>
      <c r="BU122" s="65"/>
      <c r="BV122" s="65"/>
      <c r="BW122" s="65"/>
      <c r="BX122" s="65"/>
      <c r="BY122" s="65"/>
      <c r="BZ122" s="65"/>
      <c r="CA122" s="65"/>
      <c r="CB122" s="65"/>
      <c r="CC122" s="65"/>
      <c r="CD122" s="65"/>
      <c r="CE122" s="65"/>
      <c r="CF122" s="65"/>
      <c r="CG122" s="65"/>
      <c r="CH122" s="65"/>
      <c r="CI122" s="65"/>
      <c r="CJ122" s="65"/>
      <c r="CK122" s="65"/>
      <c r="CL122" s="65"/>
      <c r="CM122" s="65"/>
      <c r="CN122" s="65"/>
      <c r="CO122" s="65"/>
      <c r="CP122" s="65"/>
      <c r="CQ122" s="65"/>
      <c r="CR122" s="65"/>
      <c r="CS122" s="65"/>
      <c r="CT122" s="65"/>
      <c r="CU122" s="65"/>
      <c r="CV122" s="65"/>
      <c r="CW122" s="65"/>
      <c r="CX122" s="65"/>
      <c r="CY122" s="65"/>
      <c r="CZ122" s="65"/>
      <c r="DA122" s="65"/>
      <c r="DB122" s="65"/>
      <c r="DC122" s="65"/>
      <c r="DD122" s="65"/>
      <c r="DE122" s="65"/>
      <c r="DF122" s="65"/>
      <c r="DG122" s="65"/>
      <c r="DH122" s="65"/>
      <c r="DI122" s="65"/>
      <c r="DJ122" s="65"/>
      <c r="DK122" s="65"/>
      <c r="DL122" s="65"/>
      <c r="DM122" s="65"/>
      <c r="DN122" s="65"/>
      <c r="DO122" s="65"/>
      <c r="DP122" s="65"/>
      <c r="DQ122" s="65"/>
      <c r="DR122" s="65"/>
      <c r="DS122" s="65"/>
      <c r="DT122" s="65"/>
      <c r="DU122" s="65"/>
      <c r="DV122" s="65"/>
      <c r="DW122" s="65"/>
      <c r="DX122" s="65"/>
      <c r="DY122" s="65"/>
      <c r="DZ122" s="65"/>
      <c r="EA122" s="65"/>
      <c r="EB122" s="65"/>
      <c r="EC122" s="65"/>
      <c r="ED122" s="65"/>
      <c r="EE122" s="65"/>
      <c r="EF122" s="65"/>
      <c r="EG122" s="65"/>
      <c r="EH122" s="65"/>
      <c r="EI122" s="65"/>
      <c r="EJ122" s="65"/>
      <c r="EK122" s="65"/>
      <c r="EL122" s="65"/>
      <c r="EM122" s="65"/>
      <c r="EN122" s="65"/>
      <c r="EO122" s="65"/>
      <c r="EP122" s="65"/>
      <c r="EQ122" s="65"/>
      <c r="ER122" s="65"/>
      <c r="ES122" s="65"/>
      <c r="ET122" s="65"/>
      <c r="EU122" s="65"/>
      <c r="EV122" s="65"/>
      <c r="EW122" s="65"/>
      <c r="EX122" s="65"/>
      <c r="EY122" s="65"/>
      <c r="EZ122" s="65"/>
      <c r="FA122" s="65"/>
      <c r="FB122" s="65"/>
      <c r="FC122" s="65"/>
      <c r="FD122" s="65"/>
      <c r="FE122" s="65"/>
      <c r="FF122" s="65"/>
      <c r="FG122" s="65"/>
      <c r="FH122" s="65"/>
      <c r="FI122" s="65"/>
      <c r="FJ122" s="65"/>
      <c r="FK122" s="65"/>
      <c r="FL122" s="65"/>
      <c r="FM122" s="65"/>
      <c r="FN122" s="65"/>
      <c r="FO122" s="65"/>
      <c r="FP122" s="65"/>
      <c r="FQ122" s="65"/>
      <c r="FR122" s="65"/>
      <c r="FS122" s="65"/>
      <c r="FT122" s="65"/>
      <c r="FU122" s="65"/>
      <c r="FV122" s="65"/>
      <c r="FW122" s="65"/>
      <c r="FX122" s="65"/>
      <c r="FY122" s="65"/>
      <c r="FZ122" s="65"/>
      <c r="GA122" s="65"/>
      <c r="GB122" s="65"/>
      <c r="GC122" s="65"/>
      <c r="GD122" s="65"/>
      <c r="GE122" s="65"/>
      <c r="GF122" s="65"/>
      <c r="GG122" s="65"/>
      <c r="GH122" s="65"/>
      <c r="GI122" s="65"/>
      <c r="GJ122" s="65"/>
      <c r="GK122" s="65"/>
      <c r="GL122" s="65"/>
      <c r="GM122" s="65"/>
      <c r="GN122" s="65"/>
      <c r="GO122" s="65"/>
      <c r="GP122" s="65"/>
      <c r="GQ122" s="65"/>
      <c r="GR122" s="65"/>
      <c r="GS122" s="65"/>
      <c r="GT122" s="65"/>
      <c r="GU122" s="65"/>
      <c r="GV122" s="65"/>
      <c r="GW122" s="65"/>
      <c r="GX122" s="65"/>
      <c r="GY122" s="65"/>
      <c r="GZ122" s="65"/>
      <c r="HA122" s="65"/>
      <c r="HB122" s="65"/>
      <c r="HC122" s="65"/>
      <c r="HD122" s="65"/>
      <c r="HE122" s="65"/>
      <c r="HF122" s="65"/>
      <c r="HG122" s="65"/>
      <c r="HH122" s="65"/>
      <c r="HI122" s="65"/>
      <c r="HJ122" s="65"/>
      <c r="HK122" s="65"/>
      <c r="HL122" s="65"/>
      <c r="HM122" s="65"/>
      <c r="HN122" s="65"/>
      <c r="HO122" s="65"/>
      <c r="HP122" s="65"/>
      <c r="HQ122" s="65"/>
      <c r="HR122" s="65"/>
      <c r="HS122" s="65"/>
      <c r="HT122" s="65"/>
      <c r="HU122" s="65"/>
      <c r="HV122" s="65"/>
      <c r="HW122" s="65"/>
      <c r="HX122" s="65"/>
      <c r="HY122" s="65"/>
      <c r="HZ122" s="65"/>
      <c r="IA122" s="65"/>
      <c r="IB122" s="65"/>
      <c r="IC122" s="65"/>
      <c r="ID122" s="65"/>
      <c r="IE122" s="65"/>
      <c r="IF122" s="65"/>
      <c r="IG122" s="65"/>
      <c r="IH122" s="65"/>
      <c r="II122" s="65"/>
      <c r="IJ122" s="65"/>
      <c r="IK122" s="65"/>
      <c r="IL122" s="65"/>
      <c r="IM122" s="65"/>
      <c r="IN122" s="65"/>
      <c r="IO122" s="65"/>
      <c r="IP122" s="65"/>
      <c r="IQ122" s="65"/>
      <c r="IR122" s="65"/>
      <c r="IS122" s="65"/>
      <c r="IT122" s="65"/>
      <c r="IU122" s="65"/>
      <c r="IV122" s="65"/>
      <c r="IW122" s="65"/>
    </row>
    <row r="123" s="66" customFormat="true" ht="25" hidden="false" customHeight="true" outlineLevel="0" collapsed="false">
      <c r="A123" s="59" t="n">
        <v>442558</v>
      </c>
      <c r="B123" s="60" t="s">
        <v>223</v>
      </c>
      <c r="C123" s="61" t="n">
        <v>45603</v>
      </c>
      <c r="D123" s="64" t="s">
        <v>224</v>
      </c>
      <c r="E123" s="60" t="s">
        <v>225</v>
      </c>
      <c r="F123" s="60" t="s">
        <v>192</v>
      </c>
      <c r="G123" s="63" t="s">
        <v>226</v>
      </c>
      <c r="H123" s="65"/>
      <c r="I123" s="65"/>
      <c r="J123" s="65"/>
      <c r="K123" s="65"/>
      <c r="L123" s="65"/>
      <c r="M123" s="65"/>
      <c r="N123" s="65"/>
      <c r="O123" s="65"/>
      <c r="P123" s="65"/>
      <c r="Q123" s="65"/>
      <c r="R123" s="65"/>
      <c r="S123" s="65"/>
      <c r="T123" s="65"/>
      <c r="U123" s="65"/>
      <c r="V123" s="65"/>
      <c r="W123" s="65"/>
      <c r="X123" s="65"/>
      <c r="Y123" s="65"/>
      <c r="Z123" s="65"/>
      <c r="AA123" s="65"/>
      <c r="AB123" s="65"/>
      <c r="AC123" s="65"/>
      <c r="AD123" s="65"/>
      <c r="AE123" s="65"/>
      <c r="AF123" s="65"/>
      <c r="AG123" s="65"/>
      <c r="AH123" s="65"/>
      <c r="AI123" s="65"/>
      <c r="AJ123" s="65"/>
      <c r="AK123" s="65"/>
      <c r="AL123" s="65"/>
      <c r="AM123" s="65"/>
      <c r="AN123" s="65"/>
      <c r="AO123" s="65"/>
      <c r="AP123" s="65"/>
      <c r="AQ123" s="65"/>
      <c r="AR123" s="65"/>
      <c r="AS123" s="65"/>
      <c r="AT123" s="65"/>
      <c r="AU123" s="65"/>
      <c r="AV123" s="65"/>
      <c r="AW123" s="65"/>
      <c r="AX123" s="65"/>
      <c r="AY123" s="65"/>
      <c r="AZ123" s="65"/>
      <c r="BA123" s="65"/>
      <c r="BB123" s="65"/>
      <c r="BC123" s="65"/>
      <c r="BD123" s="65"/>
      <c r="BE123" s="65"/>
      <c r="BF123" s="65"/>
      <c r="BG123" s="65"/>
      <c r="BH123" s="65"/>
      <c r="BI123" s="65"/>
      <c r="BJ123" s="65"/>
      <c r="BK123" s="65"/>
      <c r="BL123" s="65"/>
      <c r="BM123" s="65"/>
      <c r="BN123" s="65"/>
      <c r="BO123" s="65"/>
      <c r="BP123" s="65"/>
      <c r="BQ123" s="65"/>
      <c r="BR123" s="65"/>
      <c r="BS123" s="65"/>
      <c r="BT123" s="65"/>
      <c r="BU123" s="65"/>
      <c r="BV123" s="65"/>
      <c r="BW123" s="65"/>
      <c r="BX123" s="65"/>
      <c r="BY123" s="65"/>
      <c r="BZ123" s="65"/>
      <c r="CA123" s="65"/>
      <c r="CB123" s="65"/>
      <c r="CC123" s="65"/>
      <c r="CD123" s="65"/>
      <c r="CE123" s="65"/>
      <c r="CF123" s="65"/>
      <c r="CG123" s="65"/>
      <c r="CH123" s="65"/>
      <c r="CI123" s="65"/>
      <c r="CJ123" s="65"/>
      <c r="CK123" s="65"/>
      <c r="CL123" s="65"/>
      <c r="CM123" s="65"/>
      <c r="CN123" s="65"/>
      <c r="CO123" s="65"/>
      <c r="CP123" s="65"/>
      <c r="CQ123" s="65"/>
      <c r="CR123" s="65"/>
      <c r="CS123" s="65"/>
      <c r="CT123" s="65"/>
      <c r="CU123" s="65"/>
      <c r="CV123" s="65"/>
      <c r="CW123" s="65"/>
      <c r="CX123" s="65"/>
      <c r="CY123" s="65"/>
      <c r="CZ123" s="65"/>
      <c r="DA123" s="65"/>
      <c r="DB123" s="65"/>
      <c r="DC123" s="65"/>
      <c r="DD123" s="65"/>
      <c r="DE123" s="65"/>
      <c r="DF123" s="65"/>
      <c r="DG123" s="65"/>
      <c r="DH123" s="65"/>
      <c r="DI123" s="65"/>
      <c r="DJ123" s="65"/>
      <c r="DK123" s="65"/>
      <c r="DL123" s="65"/>
      <c r="DM123" s="65"/>
      <c r="DN123" s="65"/>
      <c r="DO123" s="65"/>
      <c r="DP123" s="65"/>
      <c r="DQ123" s="65"/>
      <c r="DR123" s="65"/>
      <c r="DS123" s="65"/>
      <c r="DT123" s="65"/>
      <c r="DU123" s="65"/>
      <c r="DV123" s="65"/>
      <c r="DW123" s="65"/>
      <c r="DX123" s="65"/>
      <c r="DY123" s="65"/>
      <c r="DZ123" s="65"/>
      <c r="EA123" s="65"/>
      <c r="EB123" s="65"/>
      <c r="EC123" s="65"/>
      <c r="ED123" s="65"/>
      <c r="EE123" s="65"/>
      <c r="EF123" s="65"/>
      <c r="EG123" s="65"/>
      <c r="EH123" s="65"/>
      <c r="EI123" s="65"/>
      <c r="EJ123" s="65"/>
      <c r="EK123" s="65"/>
      <c r="EL123" s="65"/>
      <c r="EM123" s="65"/>
      <c r="EN123" s="65"/>
      <c r="EO123" s="65"/>
      <c r="EP123" s="65"/>
      <c r="EQ123" s="65"/>
      <c r="ER123" s="65"/>
      <c r="ES123" s="65"/>
      <c r="ET123" s="65"/>
      <c r="EU123" s="65"/>
      <c r="EV123" s="65"/>
      <c r="EW123" s="65"/>
      <c r="EX123" s="65"/>
      <c r="EY123" s="65"/>
      <c r="EZ123" s="65"/>
      <c r="FA123" s="65"/>
      <c r="FB123" s="65"/>
      <c r="FC123" s="65"/>
      <c r="FD123" s="65"/>
      <c r="FE123" s="65"/>
      <c r="FF123" s="65"/>
      <c r="FG123" s="65"/>
      <c r="FH123" s="65"/>
      <c r="FI123" s="65"/>
      <c r="FJ123" s="65"/>
      <c r="FK123" s="65"/>
      <c r="FL123" s="65"/>
      <c r="FM123" s="65"/>
      <c r="FN123" s="65"/>
      <c r="FO123" s="65"/>
      <c r="FP123" s="65"/>
      <c r="FQ123" s="65"/>
      <c r="FR123" s="65"/>
      <c r="FS123" s="65"/>
      <c r="FT123" s="65"/>
      <c r="FU123" s="65"/>
      <c r="FV123" s="65"/>
      <c r="FW123" s="65"/>
      <c r="FX123" s="65"/>
      <c r="FY123" s="65"/>
      <c r="FZ123" s="65"/>
      <c r="GA123" s="65"/>
      <c r="GB123" s="65"/>
      <c r="GC123" s="65"/>
      <c r="GD123" s="65"/>
      <c r="GE123" s="65"/>
      <c r="GF123" s="65"/>
      <c r="GG123" s="65"/>
      <c r="GH123" s="65"/>
      <c r="GI123" s="65"/>
      <c r="GJ123" s="65"/>
      <c r="GK123" s="65"/>
      <c r="GL123" s="65"/>
      <c r="GM123" s="65"/>
      <c r="GN123" s="65"/>
      <c r="GO123" s="65"/>
      <c r="GP123" s="65"/>
      <c r="GQ123" s="65"/>
      <c r="GR123" s="65"/>
      <c r="GS123" s="65"/>
      <c r="GT123" s="65"/>
      <c r="GU123" s="65"/>
      <c r="GV123" s="65"/>
      <c r="GW123" s="65"/>
      <c r="GX123" s="65"/>
      <c r="GY123" s="65"/>
      <c r="GZ123" s="65"/>
      <c r="HA123" s="65"/>
      <c r="HB123" s="65"/>
      <c r="HC123" s="65"/>
      <c r="HD123" s="65"/>
      <c r="HE123" s="65"/>
      <c r="HF123" s="65"/>
      <c r="HG123" s="65"/>
      <c r="HH123" s="65"/>
      <c r="HI123" s="65"/>
      <c r="HJ123" s="65"/>
      <c r="HK123" s="65"/>
      <c r="HL123" s="65"/>
      <c r="HM123" s="65"/>
      <c r="HN123" s="65"/>
      <c r="HO123" s="65"/>
      <c r="HP123" s="65"/>
      <c r="HQ123" s="65"/>
      <c r="HR123" s="65"/>
      <c r="HS123" s="65"/>
      <c r="HT123" s="65"/>
      <c r="HU123" s="65"/>
      <c r="HV123" s="65"/>
      <c r="HW123" s="65"/>
      <c r="HX123" s="65"/>
      <c r="HY123" s="65"/>
      <c r="HZ123" s="65"/>
      <c r="IA123" s="65"/>
      <c r="IB123" s="65"/>
      <c r="IC123" s="65"/>
      <c r="ID123" s="65"/>
      <c r="IE123" s="65"/>
      <c r="IF123" s="65"/>
      <c r="IG123" s="65"/>
      <c r="IH123" s="65"/>
      <c r="II123" s="65"/>
      <c r="IJ123" s="65"/>
      <c r="IK123" s="65"/>
      <c r="IL123" s="65"/>
      <c r="IM123" s="65"/>
      <c r="IN123" s="65"/>
      <c r="IO123" s="65"/>
      <c r="IP123" s="65"/>
      <c r="IQ123" s="65"/>
      <c r="IR123" s="65"/>
      <c r="IS123" s="65"/>
      <c r="IT123" s="65"/>
      <c r="IU123" s="65"/>
      <c r="IV123" s="65"/>
      <c r="IW123" s="65"/>
    </row>
    <row r="124" s="66" customFormat="true" ht="25" hidden="false" customHeight="true" outlineLevel="0" collapsed="false">
      <c r="A124" s="59" t="n">
        <v>442558</v>
      </c>
      <c r="B124" s="60" t="s">
        <v>223</v>
      </c>
      <c r="C124" s="61" t="n">
        <v>45603</v>
      </c>
      <c r="D124" s="64" t="s">
        <v>227</v>
      </c>
      <c r="E124" s="60" t="s">
        <v>228</v>
      </c>
      <c r="F124" s="60" t="s">
        <v>192</v>
      </c>
      <c r="G124" s="63" t="s">
        <v>226</v>
      </c>
      <c r="H124" s="65"/>
      <c r="I124" s="65"/>
      <c r="J124" s="65"/>
      <c r="K124" s="65"/>
      <c r="L124" s="65"/>
      <c r="M124" s="65"/>
      <c r="N124" s="65"/>
      <c r="O124" s="65"/>
      <c r="P124" s="65"/>
      <c r="Q124" s="65"/>
      <c r="R124" s="65"/>
      <c r="S124" s="65"/>
      <c r="T124" s="65"/>
      <c r="U124" s="65"/>
      <c r="V124" s="65"/>
      <c r="W124" s="65"/>
      <c r="X124" s="65"/>
      <c r="Y124" s="65"/>
      <c r="Z124" s="65"/>
      <c r="AA124" s="65"/>
      <c r="AB124" s="65"/>
      <c r="AC124" s="65"/>
      <c r="AD124" s="65"/>
      <c r="AE124" s="65"/>
      <c r="AF124" s="65"/>
      <c r="AG124" s="65"/>
      <c r="AH124" s="65"/>
      <c r="AI124" s="65"/>
      <c r="AJ124" s="65"/>
      <c r="AK124" s="65"/>
      <c r="AL124" s="65"/>
      <c r="AM124" s="65"/>
      <c r="AN124" s="65"/>
      <c r="AO124" s="65"/>
      <c r="AP124" s="65"/>
      <c r="AQ124" s="65"/>
      <c r="AR124" s="65"/>
      <c r="AS124" s="65"/>
      <c r="AT124" s="65"/>
      <c r="AU124" s="65"/>
      <c r="AV124" s="65"/>
      <c r="AW124" s="65"/>
      <c r="AX124" s="65"/>
      <c r="AY124" s="65"/>
      <c r="AZ124" s="65"/>
      <c r="BA124" s="65"/>
      <c r="BB124" s="65"/>
      <c r="BC124" s="65"/>
      <c r="BD124" s="65"/>
      <c r="BE124" s="65"/>
      <c r="BF124" s="65"/>
      <c r="BG124" s="65"/>
      <c r="BH124" s="65"/>
      <c r="BI124" s="65"/>
      <c r="BJ124" s="65"/>
      <c r="BK124" s="65"/>
      <c r="BL124" s="65"/>
      <c r="BM124" s="65"/>
      <c r="BN124" s="65"/>
      <c r="BO124" s="65"/>
      <c r="BP124" s="65"/>
      <c r="BQ124" s="65"/>
      <c r="BR124" s="65"/>
      <c r="BS124" s="65"/>
      <c r="BT124" s="65"/>
      <c r="BU124" s="65"/>
      <c r="BV124" s="65"/>
      <c r="BW124" s="65"/>
      <c r="BX124" s="65"/>
      <c r="BY124" s="65"/>
      <c r="BZ124" s="65"/>
      <c r="CA124" s="65"/>
      <c r="CB124" s="65"/>
      <c r="CC124" s="65"/>
      <c r="CD124" s="65"/>
      <c r="CE124" s="65"/>
      <c r="CF124" s="65"/>
      <c r="CG124" s="65"/>
      <c r="CH124" s="65"/>
      <c r="CI124" s="65"/>
      <c r="CJ124" s="65"/>
      <c r="CK124" s="65"/>
      <c r="CL124" s="65"/>
      <c r="CM124" s="65"/>
      <c r="CN124" s="65"/>
      <c r="CO124" s="65"/>
      <c r="CP124" s="65"/>
      <c r="CQ124" s="65"/>
      <c r="CR124" s="65"/>
      <c r="CS124" s="65"/>
      <c r="CT124" s="65"/>
      <c r="CU124" s="65"/>
      <c r="CV124" s="65"/>
      <c r="CW124" s="65"/>
      <c r="CX124" s="65"/>
      <c r="CY124" s="65"/>
      <c r="CZ124" s="65"/>
      <c r="DA124" s="65"/>
      <c r="DB124" s="65"/>
      <c r="DC124" s="65"/>
      <c r="DD124" s="65"/>
      <c r="DE124" s="65"/>
      <c r="DF124" s="65"/>
      <c r="DG124" s="65"/>
      <c r="DH124" s="65"/>
      <c r="DI124" s="65"/>
      <c r="DJ124" s="65"/>
      <c r="DK124" s="65"/>
      <c r="DL124" s="65"/>
      <c r="DM124" s="65"/>
      <c r="DN124" s="65"/>
      <c r="DO124" s="65"/>
      <c r="DP124" s="65"/>
      <c r="DQ124" s="65"/>
      <c r="DR124" s="65"/>
      <c r="DS124" s="65"/>
      <c r="DT124" s="65"/>
      <c r="DU124" s="65"/>
      <c r="DV124" s="65"/>
      <c r="DW124" s="65"/>
      <c r="DX124" s="65"/>
      <c r="DY124" s="65"/>
      <c r="DZ124" s="65"/>
      <c r="EA124" s="65"/>
      <c r="EB124" s="65"/>
      <c r="EC124" s="65"/>
      <c r="ED124" s="65"/>
      <c r="EE124" s="65"/>
      <c r="EF124" s="65"/>
      <c r="EG124" s="65"/>
      <c r="EH124" s="65"/>
      <c r="EI124" s="65"/>
      <c r="EJ124" s="65"/>
      <c r="EK124" s="65"/>
      <c r="EL124" s="65"/>
      <c r="EM124" s="65"/>
      <c r="EN124" s="65"/>
      <c r="EO124" s="65"/>
      <c r="EP124" s="65"/>
      <c r="EQ124" s="65"/>
      <c r="ER124" s="65"/>
      <c r="ES124" s="65"/>
      <c r="ET124" s="65"/>
      <c r="EU124" s="65"/>
      <c r="EV124" s="65"/>
      <c r="EW124" s="65"/>
      <c r="EX124" s="65"/>
      <c r="EY124" s="65"/>
      <c r="EZ124" s="65"/>
      <c r="FA124" s="65"/>
      <c r="FB124" s="65"/>
      <c r="FC124" s="65"/>
      <c r="FD124" s="65"/>
      <c r="FE124" s="65"/>
      <c r="FF124" s="65"/>
      <c r="FG124" s="65"/>
      <c r="FH124" s="65"/>
      <c r="FI124" s="65"/>
      <c r="FJ124" s="65"/>
      <c r="FK124" s="65"/>
      <c r="FL124" s="65"/>
      <c r="FM124" s="65"/>
      <c r="FN124" s="65"/>
      <c r="FO124" s="65"/>
      <c r="FP124" s="65"/>
      <c r="FQ124" s="65"/>
      <c r="FR124" s="65"/>
      <c r="FS124" s="65"/>
      <c r="FT124" s="65"/>
      <c r="FU124" s="65"/>
      <c r="FV124" s="65"/>
      <c r="FW124" s="65"/>
      <c r="FX124" s="65"/>
      <c r="FY124" s="65"/>
      <c r="FZ124" s="65"/>
      <c r="GA124" s="65"/>
      <c r="GB124" s="65"/>
      <c r="GC124" s="65"/>
      <c r="GD124" s="65"/>
      <c r="GE124" s="65"/>
      <c r="GF124" s="65"/>
      <c r="GG124" s="65"/>
      <c r="GH124" s="65"/>
      <c r="GI124" s="65"/>
      <c r="GJ124" s="65"/>
      <c r="GK124" s="65"/>
      <c r="GL124" s="65"/>
      <c r="GM124" s="65"/>
      <c r="GN124" s="65"/>
      <c r="GO124" s="65"/>
      <c r="GP124" s="65"/>
      <c r="GQ124" s="65"/>
      <c r="GR124" s="65"/>
      <c r="GS124" s="65"/>
      <c r="GT124" s="65"/>
      <c r="GU124" s="65"/>
      <c r="GV124" s="65"/>
      <c r="GW124" s="65"/>
      <c r="GX124" s="65"/>
      <c r="GY124" s="65"/>
      <c r="GZ124" s="65"/>
      <c r="HA124" s="65"/>
      <c r="HB124" s="65"/>
      <c r="HC124" s="65"/>
      <c r="HD124" s="65"/>
      <c r="HE124" s="65"/>
      <c r="HF124" s="65"/>
      <c r="HG124" s="65"/>
      <c r="HH124" s="65"/>
      <c r="HI124" s="65"/>
      <c r="HJ124" s="65"/>
      <c r="HK124" s="65"/>
      <c r="HL124" s="65"/>
      <c r="HM124" s="65"/>
      <c r="HN124" s="65"/>
      <c r="HO124" s="65"/>
      <c r="HP124" s="65"/>
      <c r="HQ124" s="65"/>
      <c r="HR124" s="65"/>
      <c r="HS124" s="65"/>
      <c r="HT124" s="65"/>
      <c r="HU124" s="65"/>
      <c r="HV124" s="65"/>
      <c r="HW124" s="65"/>
      <c r="HX124" s="65"/>
      <c r="HY124" s="65"/>
      <c r="HZ124" s="65"/>
      <c r="IA124" s="65"/>
      <c r="IB124" s="65"/>
      <c r="IC124" s="65"/>
      <c r="ID124" s="65"/>
      <c r="IE124" s="65"/>
      <c r="IF124" s="65"/>
      <c r="IG124" s="65"/>
      <c r="IH124" s="65"/>
      <c r="II124" s="65"/>
      <c r="IJ124" s="65"/>
      <c r="IK124" s="65"/>
      <c r="IL124" s="65"/>
      <c r="IM124" s="65"/>
      <c r="IN124" s="65"/>
      <c r="IO124" s="65"/>
      <c r="IP124" s="65"/>
      <c r="IQ124" s="65"/>
      <c r="IR124" s="65"/>
      <c r="IS124" s="65"/>
      <c r="IT124" s="65"/>
      <c r="IU124" s="65"/>
      <c r="IV124" s="65"/>
      <c r="IW124" s="65"/>
    </row>
    <row r="125" s="66" customFormat="true" ht="23.75" hidden="false" customHeight="true" outlineLevel="0" collapsed="false">
      <c r="A125" s="59" t="n">
        <v>442516</v>
      </c>
      <c r="B125" s="60" t="s">
        <v>229</v>
      </c>
      <c r="C125" s="61" t="n">
        <v>45604</v>
      </c>
      <c r="D125" s="64" t="s">
        <v>230</v>
      </c>
      <c r="E125" s="60" t="s">
        <v>231</v>
      </c>
      <c r="F125" s="60" t="s">
        <v>192</v>
      </c>
      <c r="G125" s="63" t="s">
        <v>232</v>
      </c>
      <c r="H125" s="65"/>
      <c r="I125" s="65"/>
      <c r="J125" s="65"/>
      <c r="K125" s="65"/>
      <c r="L125" s="65"/>
      <c r="M125" s="65"/>
      <c r="N125" s="65"/>
      <c r="O125" s="65"/>
      <c r="P125" s="65"/>
      <c r="Q125" s="65"/>
      <c r="R125" s="65"/>
      <c r="S125" s="65"/>
      <c r="T125" s="65"/>
      <c r="U125" s="65"/>
      <c r="V125" s="65"/>
      <c r="W125" s="65"/>
      <c r="X125" s="65"/>
      <c r="Y125" s="65"/>
      <c r="Z125" s="65"/>
      <c r="AA125" s="65"/>
      <c r="AB125" s="65"/>
      <c r="AC125" s="65"/>
      <c r="AD125" s="65"/>
      <c r="AE125" s="65"/>
      <c r="AF125" s="65"/>
      <c r="AG125" s="65"/>
      <c r="AH125" s="65"/>
      <c r="AI125" s="65"/>
      <c r="AJ125" s="65"/>
      <c r="AK125" s="65"/>
      <c r="AL125" s="65"/>
      <c r="AM125" s="65"/>
      <c r="AN125" s="65"/>
      <c r="AO125" s="65"/>
      <c r="AP125" s="65"/>
      <c r="AQ125" s="65"/>
      <c r="AR125" s="65"/>
      <c r="AS125" s="65"/>
      <c r="AT125" s="65"/>
      <c r="AU125" s="65"/>
      <c r="AV125" s="65"/>
      <c r="AW125" s="65"/>
      <c r="AX125" s="65"/>
      <c r="AY125" s="65"/>
      <c r="AZ125" s="65"/>
      <c r="BA125" s="65"/>
      <c r="BB125" s="65"/>
      <c r="BC125" s="65"/>
      <c r="BD125" s="65"/>
      <c r="BE125" s="65"/>
      <c r="BF125" s="65"/>
      <c r="BG125" s="65"/>
      <c r="BH125" s="65"/>
      <c r="BI125" s="65"/>
      <c r="BJ125" s="65"/>
      <c r="BK125" s="65"/>
      <c r="BL125" s="65"/>
      <c r="BM125" s="65"/>
      <c r="BN125" s="65"/>
      <c r="BO125" s="65"/>
      <c r="BP125" s="65"/>
      <c r="BQ125" s="65"/>
      <c r="BR125" s="65"/>
      <c r="BS125" s="65"/>
      <c r="BT125" s="65"/>
      <c r="BU125" s="65"/>
      <c r="BV125" s="65"/>
      <c r="BW125" s="65"/>
      <c r="BX125" s="65"/>
      <c r="BY125" s="65"/>
      <c r="BZ125" s="65"/>
      <c r="CA125" s="65"/>
      <c r="CB125" s="65"/>
      <c r="CC125" s="65"/>
      <c r="CD125" s="65"/>
      <c r="CE125" s="65"/>
      <c r="CF125" s="65"/>
      <c r="CG125" s="65"/>
      <c r="CH125" s="65"/>
      <c r="CI125" s="65"/>
      <c r="CJ125" s="65"/>
      <c r="CK125" s="65"/>
      <c r="CL125" s="65"/>
      <c r="CM125" s="65"/>
      <c r="CN125" s="65"/>
      <c r="CO125" s="65"/>
      <c r="CP125" s="65"/>
      <c r="CQ125" s="65"/>
      <c r="CR125" s="65"/>
      <c r="CS125" s="65"/>
      <c r="CT125" s="65"/>
      <c r="CU125" s="65"/>
      <c r="CV125" s="65"/>
      <c r="CW125" s="65"/>
      <c r="CX125" s="65"/>
      <c r="CY125" s="65"/>
      <c r="CZ125" s="65"/>
      <c r="DA125" s="65"/>
      <c r="DB125" s="65"/>
      <c r="DC125" s="65"/>
      <c r="DD125" s="65"/>
      <c r="DE125" s="65"/>
      <c r="DF125" s="65"/>
      <c r="DG125" s="65"/>
      <c r="DH125" s="65"/>
      <c r="DI125" s="65"/>
      <c r="DJ125" s="65"/>
      <c r="DK125" s="65"/>
      <c r="DL125" s="65"/>
      <c r="DM125" s="65"/>
      <c r="DN125" s="65"/>
      <c r="DO125" s="65"/>
      <c r="DP125" s="65"/>
      <c r="DQ125" s="65"/>
      <c r="DR125" s="65"/>
      <c r="DS125" s="65"/>
      <c r="DT125" s="65"/>
      <c r="DU125" s="65"/>
      <c r="DV125" s="65"/>
      <c r="DW125" s="65"/>
      <c r="DX125" s="65"/>
      <c r="DY125" s="65"/>
      <c r="DZ125" s="65"/>
      <c r="EA125" s="65"/>
      <c r="EB125" s="65"/>
      <c r="EC125" s="65"/>
      <c r="ED125" s="65"/>
      <c r="EE125" s="65"/>
      <c r="EF125" s="65"/>
      <c r="EG125" s="65"/>
      <c r="EH125" s="65"/>
      <c r="EI125" s="65"/>
      <c r="EJ125" s="65"/>
      <c r="EK125" s="65"/>
      <c r="EL125" s="65"/>
      <c r="EM125" s="65"/>
      <c r="EN125" s="65"/>
      <c r="EO125" s="65"/>
      <c r="EP125" s="65"/>
      <c r="EQ125" s="65"/>
      <c r="ER125" s="65"/>
      <c r="ES125" s="65"/>
      <c r="ET125" s="65"/>
      <c r="EU125" s="65"/>
      <c r="EV125" s="65"/>
      <c r="EW125" s="65"/>
      <c r="EX125" s="65"/>
      <c r="EY125" s="65"/>
      <c r="EZ125" s="65"/>
      <c r="FA125" s="65"/>
      <c r="FB125" s="65"/>
      <c r="FC125" s="65"/>
      <c r="FD125" s="65"/>
      <c r="FE125" s="65"/>
      <c r="FF125" s="65"/>
      <c r="FG125" s="65"/>
      <c r="FH125" s="65"/>
      <c r="FI125" s="65"/>
      <c r="FJ125" s="65"/>
      <c r="FK125" s="65"/>
      <c r="FL125" s="65"/>
      <c r="FM125" s="65"/>
      <c r="FN125" s="65"/>
      <c r="FO125" s="65"/>
      <c r="FP125" s="65"/>
      <c r="FQ125" s="65"/>
      <c r="FR125" s="65"/>
      <c r="FS125" s="65"/>
      <c r="FT125" s="65"/>
      <c r="FU125" s="65"/>
      <c r="FV125" s="65"/>
      <c r="FW125" s="65"/>
      <c r="FX125" s="65"/>
      <c r="FY125" s="65"/>
      <c r="FZ125" s="65"/>
      <c r="GA125" s="65"/>
      <c r="GB125" s="65"/>
      <c r="GC125" s="65"/>
      <c r="GD125" s="65"/>
      <c r="GE125" s="65"/>
      <c r="GF125" s="65"/>
      <c r="GG125" s="65"/>
      <c r="GH125" s="65"/>
      <c r="GI125" s="65"/>
      <c r="GJ125" s="65"/>
      <c r="GK125" s="65"/>
      <c r="GL125" s="65"/>
      <c r="GM125" s="65"/>
      <c r="GN125" s="65"/>
      <c r="GO125" s="65"/>
      <c r="GP125" s="65"/>
      <c r="GQ125" s="65"/>
      <c r="GR125" s="65"/>
      <c r="GS125" s="65"/>
      <c r="GT125" s="65"/>
      <c r="GU125" s="65"/>
      <c r="GV125" s="65"/>
      <c r="GW125" s="65"/>
      <c r="GX125" s="65"/>
      <c r="GY125" s="65"/>
      <c r="GZ125" s="65"/>
      <c r="HA125" s="65"/>
      <c r="HB125" s="65"/>
      <c r="HC125" s="65"/>
      <c r="HD125" s="65"/>
      <c r="HE125" s="65"/>
      <c r="HF125" s="65"/>
      <c r="HG125" s="65"/>
      <c r="HH125" s="65"/>
      <c r="HI125" s="65"/>
      <c r="HJ125" s="65"/>
      <c r="HK125" s="65"/>
      <c r="HL125" s="65"/>
      <c r="HM125" s="65"/>
      <c r="HN125" s="65"/>
      <c r="HO125" s="65"/>
      <c r="HP125" s="65"/>
      <c r="HQ125" s="65"/>
      <c r="HR125" s="65"/>
      <c r="HS125" s="65"/>
      <c r="HT125" s="65"/>
      <c r="HU125" s="65"/>
      <c r="HV125" s="65"/>
      <c r="HW125" s="65"/>
      <c r="HX125" s="65"/>
      <c r="HY125" s="65"/>
      <c r="HZ125" s="65"/>
      <c r="IA125" s="65"/>
      <c r="IB125" s="65"/>
      <c r="IC125" s="65"/>
      <c r="ID125" s="65"/>
      <c r="IE125" s="65"/>
      <c r="IF125" s="65"/>
      <c r="IG125" s="65"/>
      <c r="IH125" s="65"/>
      <c r="II125" s="65"/>
      <c r="IJ125" s="65"/>
      <c r="IK125" s="65"/>
      <c r="IL125" s="65"/>
      <c r="IM125" s="65"/>
      <c r="IN125" s="65"/>
      <c r="IO125" s="65"/>
      <c r="IP125" s="65"/>
      <c r="IQ125" s="65"/>
      <c r="IR125" s="65"/>
      <c r="IS125" s="65"/>
      <c r="IT125" s="65"/>
      <c r="IU125" s="65"/>
      <c r="IV125" s="65"/>
      <c r="IW125" s="65"/>
    </row>
    <row r="126" s="66" customFormat="true" ht="23.75" hidden="false" customHeight="true" outlineLevel="0" collapsed="false">
      <c r="A126" s="59" t="n">
        <v>442982</v>
      </c>
      <c r="B126" s="60" t="s">
        <v>233</v>
      </c>
      <c r="C126" s="61" t="n">
        <v>45610</v>
      </c>
      <c r="D126" s="62" t="s">
        <v>234</v>
      </c>
      <c r="E126" s="60" t="s">
        <v>235</v>
      </c>
      <c r="F126" s="60" t="s">
        <v>192</v>
      </c>
      <c r="G126" s="63" t="s">
        <v>236</v>
      </c>
      <c r="H126" s="65"/>
      <c r="I126" s="65"/>
      <c r="J126" s="65"/>
      <c r="K126" s="65"/>
      <c r="L126" s="65"/>
      <c r="M126" s="65"/>
      <c r="N126" s="65"/>
      <c r="O126" s="65"/>
      <c r="P126" s="65"/>
      <c r="Q126" s="65"/>
      <c r="R126" s="65"/>
      <c r="S126" s="65"/>
      <c r="T126" s="65"/>
      <c r="U126" s="65"/>
      <c r="V126" s="65"/>
      <c r="W126" s="65"/>
      <c r="X126" s="65"/>
      <c r="Y126" s="65"/>
      <c r="Z126" s="65"/>
      <c r="AA126" s="65"/>
      <c r="AB126" s="65"/>
      <c r="AC126" s="65"/>
      <c r="AD126" s="65"/>
      <c r="AE126" s="65"/>
      <c r="AF126" s="65"/>
      <c r="AG126" s="65"/>
      <c r="AH126" s="65"/>
      <c r="AI126" s="65"/>
      <c r="AJ126" s="65"/>
      <c r="AK126" s="65"/>
      <c r="AL126" s="65"/>
      <c r="AM126" s="65"/>
      <c r="AN126" s="65"/>
      <c r="AO126" s="65"/>
      <c r="AP126" s="65"/>
      <c r="AQ126" s="65"/>
      <c r="AR126" s="65"/>
      <c r="AS126" s="65"/>
      <c r="AT126" s="65"/>
      <c r="AU126" s="65"/>
      <c r="AV126" s="65"/>
      <c r="AW126" s="65"/>
      <c r="AX126" s="65"/>
      <c r="AY126" s="65"/>
      <c r="AZ126" s="65"/>
      <c r="BA126" s="65"/>
      <c r="BB126" s="65"/>
      <c r="BC126" s="65"/>
      <c r="BD126" s="65"/>
      <c r="BE126" s="65"/>
      <c r="BF126" s="65"/>
      <c r="BG126" s="65"/>
      <c r="BH126" s="65"/>
      <c r="BI126" s="65"/>
      <c r="BJ126" s="65"/>
      <c r="BK126" s="65"/>
      <c r="BL126" s="65"/>
      <c r="BM126" s="65"/>
      <c r="BN126" s="65"/>
      <c r="BO126" s="65"/>
      <c r="BP126" s="65"/>
      <c r="BQ126" s="65"/>
      <c r="BR126" s="65"/>
      <c r="BS126" s="65"/>
      <c r="BT126" s="65"/>
      <c r="BU126" s="65"/>
      <c r="BV126" s="65"/>
      <c r="BW126" s="65"/>
      <c r="BX126" s="65"/>
      <c r="BY126" s="65"/>
      <c r="BZ126" s="65"/>
      <c r="CA126" s="65"/>
      <c r="CB126" s="65"/>
      <c r="CC126" s="65"/>
      <c r="CD126" s="65"/>
      <c r="CE126" s="65"/>
      <c r="CF126" s="65"/>
      <c r="CG126" s="65"/>
      <c r="CH126" s="65"/>
      <c r="CI126" s="65"/>
      <c r="CJ126" s="65"/>
      <c r="CK126" s="65"/>
      <c r="CL126" s="65"/>
      <c r="CM126" s="65"/>
      <c r="CN126" s="65"/>
      <c r="CO126" s="65"/>
      <c r="CP126" s="65"/>
      <c r="CQ126" s="65"/>
      <c r="CR126" s="65"/>
      <c r="CS126" s="65"/>
      <c r="CT126" s="65"/>
      <c r="CU126" s="65"/>
      <c r="CV126" s="65"/>
      <c r="CW126" s="65"/>
      <c r="CX126" s="65"/>
      <c r="CY126" s="65"/>
      <c r="CZ126" s="65"/>
      <c r="DA126" s="65"/>
      <c r="DB126" s="65"/>
      <c r="DC126" s="65"/>
      <c r="DD126" s="65"/>
      <c r="DE126" s="65"/>
      <c r="DF126" s="65"/>
      <c r="DG126" s="65"/>
      <c r="DH126" s="65"/>
      <c r="DI126" s="65"/>
      <c r="DJ126" s="65"/>
      <c r="DK126" s="65"/>
      <c r="DL126" s="65"/>
      <c r="DM126" s="65"/>
      <c r="DN126" s="65"/>
      <c r="DO126" s="65"/>
      <c r="DP126" s="65"/>
      <c r="DQ126" s="65"/>
      <c r="DR126" s="65"/>
      <c r="DS126" s="65"/>
      <c r="DT126" s="65"/>
      <c r="DU126" s="65"/>
      <c r="DV126" s="65"/>
      <c r="DW126" s="65"/>
      <c r="DX126" s="65"/>
      <c r="DY126" s="65"/>
      <c r="DZ126" s="65"/>
      <c r="EA126" s="65"/>
      <c r="EB126" s="65"/>
      <c r="EC126" s="65"/>
      <c r="ED126" s="65"/>
      <c r="EE126" s="65"/>
      <c r="EF126" s="65"/>
      <c r="EG126" s="65"/>
      <c r="EH126" s="65"/>
      <c r="EI126" s="65"/>
      <c r="EJ126" s="65"/>
      <c r="EK126" s="65"/>
      <c r="EL126" s="65"/>
      <c r="EM126" s="65"/>
      <c r="EN126" s="65"/>
      <c r="EO126" s="65"/>
      <c r="EP126" s="65"/>
      <c r="EQ126" s="65"/>
      <c r="ER126" s="65"/>
      <c r="ES126" s="65"/>
      <c r="ET126" s="65"/>
      <c r="EU126" s="65"/>
      <c r="EV126" s="65"/>
      <c r="EW126" s="65"/>
      <c r="EX126" s="65"/>
      <c r="EY126" s="65"/>
      <c r="EZ126" s="65"/>
      <c r="FA126" s="65"/>
      <c r="FB126" s="65"/>
      <c r="FC126" s="65"/>
      <c r="FD126" s="65"/>
      <c r="FE126" s="65"/>
      <c r="FF126" s="65"/>
      <c r="FG126" s="65"/>
      <c r="FH126" s="65"/>
      <c r="FI126" s="65"/>
      <c r="FJ126" s="65"/>
      <c r="FK126" s="65"/>
      <c r="FL126" s="65"/>
      <c r="FM126" s="65"/>
      <c r="FN126" s="65"/>
      <c r="FO126" s="65"/>
      <c r="FP126" s="65"/>
      <c r="FQ126" s="65"/>
      <c r="FR126" s="65"/>
      <c r="FS126" s="65"/>
      <c r="FT126" s="65"/>
      <c r="FU126" s="65"/>
      <c r="FV126" s="65"/>
      <c r="FW126" s="65"/>
      <c r="FX126" s="65"/>
      <c r="FY126" s="65"/>
      <c r="FZ126" s="65"/>
      <c r="GA126" s="65"/>
      <c r="GB126" s="65"/>
      <c r="GC126" s="65"/>
      <c r="GD126" s="65"/>
      <c r="GE126" s="65"/>
      <c r="GF126" s="65"/>
      <c r="GG126" s="65"/>
      <c r="GH126" s="65"/>
      <c r="GI126" s="65"/>
      <c r="GJ126" s="65"/>
      <c r="GK126" s="65"/>
      <c r="GL126" s="65"/>
      <c r="GM126" s="65"/>
      <c r="GN126" s="65"/>
      <c r="GO126" s="65"/>
      <c r="GP126" s="65"/>
      <c r="GQ126" s="65"/>
      <c r="GR126" s="65"/>
      <c r="GS126" s="65"/>
      <c r="GT126" s="65"/>
      <c r="GU126" s="65"/>
      <c r="GV126" s="65"/>
      <c r="GW126" s="65"/>
      <c r="GX126" s="65"/>
      <c r="GY126" s="65"/>
      <c r="GZ126" s="65"/>
      <c r="HA126" s="65"/>
      <c r="HB126" s="65"/>
      <c r="HC126" s="65"/>
      <c r="HD126" s="65"/>
      <c r="HE126" s="65"/>
      <c r="HF126" s="65"/>
      <c r="HG126" s="65"/>
      <c r="HH126" s="65"/>
      <c r="HI126" s="65"/>
      <c r="HJ126" s="65"/>
      <c r="HK126" s="65"/>
      <c r="HL126" s="65"/>
      <c r="HM126" s="65"/>
      <c r="HN126" s="65"/>
      <c r="HO126" s="65"/>
      <c r="HP126" s="65"/>
      <c r="HQ126" s="65"/>
      <c r="HR126" s="65"/>
      <c r="HS126" s="65"/>
      <c r="HT126" s="65"/>
      <c r="HU126" s="65"/>
      <c r="HV126" s="65"/>
      <c r="HW126" s="65"/>
      <c r="HX126" s="65"/>
      <c r="HY126" s="65"/>
      <c r="HZ126" s="65"/>
      <c r="IA126" s="65"/>
      <c r="IB126" s="65"/>
      <c r="IC126" s="65"/>
      <c r="ID126" s="65"/>
      <c r="IE126" s="65"/>
      <c r="IF126" s="65"/>
      <c r="IG126" s="65"/>
      <c r="IH126" s="65"/>
      <c r="II126" s="65"/>
      <c r="IJ126" s="65"/>
      <c r="IK126" s="65"/>
      <c r="IL126" s="65"/>
      <c r="IM126" s="65"/>
      <c r="IN126" s="65"/>
      <c r="IO126" s="65"/>
      <c r="IP126" s="65"/>
      <c r="IQ126" s="65"/>
      <c r="IR126" s="65"/>
      <c r="IS126" s="65"/>
      <c r="IT126" s="65"/>
      <c r="IU126" s="65"/>
      <c r="IV126" s="65"/>
      <c r="IW126" s="65"/>
    </row>
    <row r="127" s="66" customFormat="true" ht="23.75" hidden="false" customHeight="true" outlineLevel="0" collapsed="false">
      <c r="A127" s="59" t="n">
        <v>453350</v>
      </c>
      <c r="B127" s="60" t="s">
        <v>237</v>
      </c>
      <c r="C127" s="61" t="n">
        <v>45614</v>
      </c>
      <c r="D127" s="64" t="s">
        <v>238</v>
      </c>
      <c r="E127" s="60" t="s">
        <v>239</v>
      </c>
      <c r="F127" s="60" t="s">
        <v>192</v>
      </c>
      <c r="G127" s="63" t="s">
        <v>240</v>
      </c>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65"/>
      <c r="AL127" s="65"/>
      <c r="AM127" s="65"/>
      <c r="AN127" s="65"/>
      <c r="AO127" s="65"/>
      <c r="AP127" s="65"/>
      <c r="AQ127" s="65"/>
      <c r="AR127" s="65"/>
      <c r="AS127" s="65"/>
      <c r="AT127" s="65"/>
      <c r="AU127" s="65"/>
      <c r="AV127" s="65"/>
      <c r="AW127" s="65"/>
      <c r="AX127" s="65"/>
      <c r="AY127" s="65"/>
      <c r="AZ127" s="65"/>
      <c r="BA127" s="65"/>
      <c r="BB127" s="65"/>
      <c r="BC127" s="65"/>
      <c r="BD127" s="65"/>
      <c r="BE127" s="65"/>
      <c r="BF127" s="65"/>
      <c r="BG127" s="65"/>
      <c r="BH127" s="65"/>
      <c r="BI127" s="65"/>
      <c r="BJ127" s="65"/>
      <c r="BK127" s="65"/>
      <c r="BL127" s="65"/>
      <c r="BM127" s="65"/>
      <c r="BN127" s="65"/>
      <c r="BO127" s="65"/>
      <c r="BP127" s="65"/>
      <c r="BQ127" s="65"/>
      <c r="BR127" s="65"/>
      <c r="BS127" s="65"/>
      <c r="BT127" s="65"/>
      <c r="BU127" s="65"/>
      <c r="BV127" s="65"/>
      <c r="BW127" s="65"/>
      <c r="BX127" s="65"/>
      <c r="BY127" s="65"/>
      <c r="BZ127" s="65"/>
      <c r="CA127" s="65"/>
      <c r="CB127" s="65"/>
      <c r="CC127" s="65"/>
      <c r="CD127" s="65"/>
      <c r="CE127" s="65"/>
      <c r="CF127" s="65"/>
      <c r="CG127" s="65"/>
      <c r="CH127" s="65"/>
      <c r="CI127" s="65"/>
      <c r="CJ127" s="65"/>
      <c r="CK127" s="65"/>
      <c r="CL127" s="65"/>
      <c r="CM127" s="65"/>
      <c r="CN127" s="65"/>
      <c r="CO127" s="65"/>
      <c r="CP127" s="65"/>
      <c r="CQ127" s="65"/>
      <c r="CR127" s="65"/>
      <c r="CS127" s="65"/>
      <c r="CT127" s="65"/>
      <c r="CU127" s="65"/>
      <c r="CV127" s="65"/>
      <c r="CW127" s="65"/>
      <c r="CX127" s="65"/>
      <c r="CY127" s="65"/>
      <c r="CZ127" s="65"/>
      <c r="DA127" s="65"/>
      <c r="DB127" s="65"/>
      <c r="DC127" s="65"/>
      <c r="DD127" s="65"/>
      <c r="DE127" s="65"/>
      <c r="DF127" s="65"/>
      <c r="DG127" s="65"/>
      <c r="DH127" s="65"/>
      <c r="DI127" s="65"/>
      <c r="DJ127" s="65"/>
      <c r="DK127" s="65"/>
      <c r="DL127" s="65"/>
      <c r="DM127" s="65"/>
      <c r="DN127" s="65"/>
      <c r="DO127" s="65"/>
      <c r="DP127" s="65"/>
      <c r="DQ127" s="65"/>
      <c r="DR127" s="65"/>
      <c r="DS127" s="65"/>
      <c r="DT127" s="65"/>
      <c r="DU127" s="65"/>
      <c r="DV127" s="65"/>
      <c r="DW127" s="65"/>
      <c r="DX127" s="65"/>
      <c r="DY127" s="65"/>
      <c r="DZ127" s="65"/>
      <c r="EA127" s="65"/>
      <c r="EB127" s="65"/>
      <c r="EC127" s="65"/>
      <c r="ED127" s="65"/>
      <c r="EE127" s="65"/>
      <c r="EF127" s="65"/>
      <c r="EG127" s="65"/>
      <c r="EH127" s="65"/>
      <c r="EI127" s="65"/>
      <c r="EJ127" s="65"/>
      <c r="EK127" s="65"/>
      <c r="EL127" s="65"/>
      <c r="EM127" s="65"/>
      <c r="EN127" s="65"/>
      <c r="EO127" s="65"/>
      <c r="EP127" s="65"/>
      <c r="EQ127" s="65"/>
      <c r="ER127" s="65"/>
      <c r="ES127" s="65"/>
      <c r="ET127" s="65"/>
      <c r="EU127" s="65"/>
      <c r="EV127" s="65"/>
      <c r="EW127" s="65"/>
      <c r="EX127" s="65"/>
      <c r="EY127" s="65"/>
      <c r="EZ127" s="65"/>
      <c r="FA127" s="65"/>
      <c r="FB127" s="65"/>
      <c r="FC127" s="65"/>
      <c r="FD127" s="65"/>
      <c r="FE127" s="65"/>
      <c r="FF127" s="65"/>
      <c r="FG127" s="65"/>
      <c r="FH127" s="65"/>
      <c r="FI127" s="65"/>
      <c r="FJ127" s="65"/>
      <c r="FK127" s="65"/>
      <c r="FL127" s="65"/>
      <c r="FM127" s="65"/>
      <c r="FN127" s="65"/>
      <c r="FO127" s="65"/>
      <c r="FP127" s="65"/>
      <c r="FQ127" s="65"/>
      <c r="FR127" s="65"/>
      <c r="FS127" s="65"/>
      <c r="FT127" s="65"/>
      <c r="FU127" s="65"/>
      <c r="FV127" s="65"/>
      <c r="FW127" s="65"/>
      <c r="FX127" s="65"/>
      <c r="FY127" s="65"/>
      <c r="FZ127" s="65"/>
      <c r="GA127" s="65"/>
      <c r="GB127" s="65"/>
      <c r="GC127" s="65"/>
      <c r="GD127" s="65"/>
      <c r="GE127" s="65"/>
      <c r="GF127" s="65"/>
      <c r="GG127" s="65"/>
      <c r="GH127" s="65"/>
      <c r="GI127" s="65"/>
      <c r="GJ127" s="65"/>
      <c r="GK127" s="65"/>
      <c r="GL127" s="65"/>
      <c r="GM127" s="65"/>
      <c r="GN127" s="65"/>
      <c r="GO127" s="65"/>
      <c r="GP127" s="65"/>
      <c r="GQ127" s="65"/>
      <c r="GR127" s="65"/>
      <c r="GS127" s="65"/>
      <c r="GT127" s="65"/>
      <c r="GU127" s="65"/>
      <c r="GV127" s="65"/>
      <c r="GW127" s="65"/>
      <c r="GX127" s="65"/>
      <c r="GY127" s="65"/>
      <c r="GZ127" s="65"/>
      <c r="HA127" s="65"/>
      <c r="HB127" s="65"/>
      <c r="HC127" s="65"/>
      <c r="HD127" s="65"/>
      <c r="HE127" s="65"/>
      <c r="HF127" s="65"/>
      <c r="HG127" s="65"/>
      <c r="HH127" s="65"/>
      <c r="HI127" s="65"/>
      <c r="HJ127" s="65"/>
      <c r="HK127" s="65"/>
      <c r="HL127" s="65"/>
      <c r="HM127" s="65"/>
      <c r="HN127" s="65"/>
      <c r="HO127" s="65"/>
      <c r="HP127" s="65"/>
      <c r="HQ127" s="65"/>
      <c r="HR127" s="65"/>
      <c r="HS127" s="65"/>
      <c r="HT127" s="65"/>
      <c r="HU127" s="65"/>
      <c r="HV127" s="65"/>
      <c r="HW127" s="65"/>
      <c r="HX127" s="65"/>
      <c r="HY127" s="65"/>
      <c r="HZ127" s="65"/>
      <c r="IA127" s="65"/>
      <c r="IB127" s="65"/>
      <c r="IC127" s="65"/>
      <c r="ID127" s="65"/>
      <c r="IE127" s="65"/>
      <c r="IF127" s="65"/>
      <c r="IG127" s="65"/>
      <c r="IH127" s="65"/>
      <c r="II127" s="65"/>
      <c r="IJ127" s="65"/>
      <c r="IK127" s="65"/>
      <c r="IL127" s="65"/>
      <c r="IM127" s="65"/>
      <c r="IN127" s="65"/>
      <c r="IO127" s="65"/>
      <c r="IP127" s="65"/>
      <c r="IQ127" s="65"/>
      <c r="IR127" s="65"/>
      <c r="IS127" s="65"/>
      <c r="IT127" s="65"/>
      <c r="IU127" s="65"/>
      <c r="IV127" s="65"/>
      <c r="IW127" s="65"/>
    </row>
    <row r="128" s="66" customFormat="true" ht="25" hidden="false" customHeight="true" outlineLevel="0" collapsed="false">
      <c r="A128" s="59" t="n">
        <v>442496</v>
      </c>
      <c r="B128" s="60" t="s">
        <v>241</v>
      </c>
      <c r="C128" s="61" t="n">
        <v>45614</v>
      </c>
      <c r="D128" s="62" t="s">
        <v>242</v>
      </c>
      <c r="E128" s="60" t="s">
        <v>243</v>
      </c>
      <c r="F128" s="60" t="s">
        <v>192</v>
      </c>
      <c r="G128" s="63" t="s">
        <v>244</v>
      </c>
      <c r="H128" s="65"/>
      <c r="I128" s="65"/>
      <c r="J128" s="65"/>
      <c r="K128" s="65"/>
      <c r="L128" s="65"/>
      <c r="M128" s="65"/>
      <c r="N128" s="65"/>
      <c r="O128" s="65"/>
      <c r="P128" s="65"/>
      <c r="Q128" s="65"/>
      <c r="R128" s="65"/>
      <c r="S128" s="65"/>
      <c r="T128" s="65"/>
      <c r="U128" s="65"/>
      <c r="V128" s="65"/>
      <c r="W128" s="65"/>
      <c r="X128" s="65"/>
      <c r="Y128" s="65"/>
      <c r="Z128" s="65"/>
      <c r="AA128" s="65"/>
      <c r="AB128" s="65"/>
      <c r="AC128" s="65"/>
      <c r="AD128" s="65"/>
      <c r="AE128" s="65"/>
      <c r="AF128" s="65"/>
      <c r="AG128" s="65"/>
      <c r="AH128" s="65"/>
      <c r="AI128" s="65"/>
      <c r="AJ128" s="65"/>
      <c r="AK128" s="65"/>
      <c r="AL128" s="65"/>
      <c r="AM128" s="65"/>
      <c r="AN128" s="65"/>
      <c r="AO128" s="65"/>
      <c r="AP128" s="65"/>
      <c r="AQ128" s="65"/>
      <c r="AR128" s="65"/>
      <c r="AS128" s="65"/>
      <c r="AT128" s="65"/>
      <c r="AU128" s="65"/>
      <c r="AV128" s="65"/>
      <c r="AW128" s="65"/>
      <c r="AX128" s="65"/>
      <c r="AY128" s="65"/>
      <c r="AZ128" s="65"/>
      <c r="BA128" s="65"/>
      <c r="BB128" s="65"/>
      <c r="BC128" s="65"/>
      <c r="BD128" s="65"/>
      <c r="BE128" s="65"/>
      <c r="BF128" s="65"/>
      <c r="BG128" s="65"/>
      <c r="BH128" s="65"/>
      <c r="BI128" s="65"/>
      <c r="BJ128" s="65"/>
      <c r="BK128" s="65"/>
      <c r="BL128" s="65"/>
      <c r="BM128" s="65"/>
      <c r="BN128" s="65"/>
      <c r="BO128" s="65"/>
      <c r="BP128" s="65"/>
      <c r="BQ128" s="65"/>
      <c r="BR128" s="65"/>
      <c r="BS128" s="65"/>
      <c r="BT128" s="65"/>
      <c r="BU128" s="65"/>
      <c r="BV128" s="65"/>
      <c r="BW128" s="65"/>
      <c r="BX128" s="65"/>
      <c r="BY128" s="65"/>
      <c r="BZ128" s="65"/>
      <c r="CA128" s="65"/>
      <c r="CB128" s="65"/>
      <c r="CC128" s="65"/>
      <c r="CD128" s="65"/>
      <c r="CE128" s="65"/>
      <c r="CF128" s="65"/>
      <c r="CG128" s="65"/>
      <c r="CH128" s="65"/>
      <c r="CI128" s="65"/>
      <c r="CJ128" s="65"/>
      <c r="CK128" s="65"/>
      <c r="CL128" s="65"/>
      <c r="CM128" s="65"/>
      <c r="CN128" s="65"/>
      <c r="CO128" s="65"/>
      <c r="CP128" s="65"/>
      <c r="CQ128" s="65"/>
      <c r="CR128" s="65"/>
      <c r="CS128" s="65"/>
      <c r="CT128" s="65"/>
      <c r="CU128" s="65"/>
      <c r="CV128" s="65"/>
      <c r="CW128" s="65"/>
      <c r="CX128" s="65"/>
      <c r="CY128" s="65"/>
      <c r="CZ128" s="65"/>
      <c r="DA128" s="65"/>
      <c r="DB128" s="65"/>
      <c r="DC128" s="65"/>
      <c r="DD128" s="65"/>
      <c r="DE128" s="65"/>
      <c r="DF128" s="65"/>
      <c r="DG128" s="65"/>
      <c r="DH128" s="65"/>
      <c r="DI128" s="65"/>
      <c r="DJ128" s="65"/>
      <c r="DK128" s="65"/>
      <c r="DL128" s="65"/>
      <c r="DM128" s="65"/>
      <c r="DN128" s="65"/>
      <c r="DO128" s="65"/>
      <c r="DP128" s="65"/>
      <c r="DQ128" s="65"/>
      <c r="DR128" s="65"/>
      <c r="DS128" s="65"/>
      <c r="DT128" s="65"/>
      <c r="DU128" s="65"/>
      <c r="DV128" s="65"/>
      <c r="DW128" s="65"/>
      <c r="DX128" s="65"/>
      <c r="DY128" s="65"/>
      <c r="DZ128" s="65"/>
      <c r="EA128" s="65"/>
      <c r="EB128" s="65"/>
      <c r="EC128" s="65"/>
      <c r="ED128" s="65"/>
      <c r="EE128" s="65"/>
      <c r="EF128" s="65"/>
      <c r="EG128" s="65"/>
      <c r="EH128" s="65"/>
      <c r="EI128" s="65"/>
      <c r="EJ128" s="65"/>
      <c r="EK128" s="65"/>
      <c r="EL128" s="65"/>
      <c r="EM128" s="65"/>
      <c r="EN128" s="65"/>
      <c r="EO128" s="65"/>
      <c r="EP128" s="65"/>
      <c r="EQ128" s="65"/>
      <c r="ER128" s="65"/>
      <c r="ES128" s="65"/>
      <c r="ET128" s="65"/>
      <c r="EU128" s="65"/>
      <c r="EV128" s="65"/>
      <c r="EW128" s="65"/>
      <c r="EX128" s="65"/>
      <c r="EY128" s="65"/>
      <c r="EZ128" s="65"/>
      <c r="FA128" s="65"/>
      <c r="FB128" s="65"/>
      <c r="FC128" s="65"/>
      <c r="FD128" s="65"/>
      <c r="FE128" s="65"/>
      <c r="FF128" s="65"/>
      <c r="FG128" s="65"/>
      <c r="FH128" s="65"/>
      <c r="FI128" s="65"/>
      <c r="FJ128" s="65"/>
      <c r="FK128" s="65"/>
      <c r="FL128" s="65"/>
      <c r="FM128" s="65"/>
      <c r="FN128" s="65"/>
      <c r="FO128" s="65"/>
      <c r="FP128" s="65"/>
      <c r="FQ128" s="65"/>
      <c r="FR128" s="65"/>
      <c r="FS128" s="65"/>
      <c r="FT128" s="65"/>
      <c r="FU128" s="65"/>
      <c r="FV128" s="65"/>
      <c r="FW128" s="65"/>
      <c r="FX128" s="65"/>
      <c r="FY128" s="65"/>
      <c r="FZ128" s="65"/>
      <c r="GA128" s="65"/>
      <c r="GB128" s="65"/>
      <c r="GC128" s="65"/>
      <c r="GD128" s="65"/>
      <c r="GE128" s="65"/>
      <c r="GF128" s="65"/>
      <c r="GG128" s="65"/>
      <c r="GH128" s="65"/>
      <c r="GI128" s="65"/>
      <c r="GJ128" s="65"/>
      <c r="GK128" s="65"/>
      <c r="GL128" s="65"/>
      <c r="GM128" s="65"/>
      <c r="GN128" s="65"/>
      <c r="GO128" s="65"/>
      <c r="GP128" s="65"/>
      <c r="GQ128" s="65"/>
      <c r="GR128" s="65"/>
      <c r="GS128" s="65"/>
      <c r="GT128" s="65"/>
      <c r="GU128" s="65"/>
      <c r="GV128" s="65"/>
      <c r="GW128" s="65"/>
      <c r="GX128" s="65"/>
      <c r="GY128" s="65"/>
      <c r="GZ128" s="65"/>
      <c r="HA128" s="65"/>
      <c r="HB128" s="65"/>
      <c r="HC128" s="65"/>
      <c r="HD128" s="65"/>
      <c r="HE128" s="65"/>
      <c r="HF128" s="65"/>
      <c r="HG128" s="65"/>
      <c r="HH128" s="65"/>
      <c r="HI128" s="65"/>
      <c r="HJ128" s="65"/>
      <c r="HK128" s="65"/>
      <c r="HL128" s="65"/>
      <c r="HM128" s="65"/>
      <c r="HN128" s="65"/>
      <c r="HO128" s="65"/>
      <c r="HP128" s="65"/>
      <c r="HQ128" s="65"/>
      <c r="HR128" s="65"/>
      <c r="HS128" s="65"/>
      <c r="HT128" s="65"/>
      <c r="HU128" s="65"/>
      <c r="HV128" s="65"/>
      <c r="HW128" s="65"/>
      <c r="HX128" s="65"/>
      <c r="HY128" s="65"/>
      <c r="HZ128" s="65"/>
      <c r="IA128" s="65"/>
      <c r="IB128" s="65"/>
      <c r="IC128" s="65"/>
      <c r="ID128" s="65"/>
      <c r="IE128" s="65"/>
      <c r="IF128" s="65"/>
      <c r="IG128" s="65"/>
      <c r="IH128" s="65"/>
      <c r="II128" s="65"/>
      <c r="IJ128" s="65"/>
      <c r="IK128" s="65"/>
      <c r="IL128" s="65"/>
      <c r="IM128" s="65"/>
      <c r="IN128" s="65"/>
      <c r="IO128" s="65"/>
      <c r="IP128" s="65"/>
      <c r="IQ128" s="65"/>
      <c r="IR128" s="65"/>
      <c r="IS128" s="65"/>
      <c r="IT128" s="65"/>
      <c r="IU128" s="65"/>
      <c r="IV128" s="65"/>
      <c r="IW128" s="65"/>
    </row>
    <row r="129" customFormat="false" ht="13.75" hidden="false" customHeight="true" outlineLevel="0" collapsed="false">
      <c r="A129" s="55" t="s">
        <v>245</v>
      </c>
      <c r="B129" s="56"/>
      <c r="C129" s="57"/>
      <c r="D129" s="56"/>
      <c r="E129" s="56"/>
      <c r="F129" s="56"/>
      <c r="G129" s="58"/>
      <c r="H129" s="7"/>
    </row>
    <row r="130" customFormat="false" ht="25.75" hidden="false" customHeight="true" outlineLevel="0" collapsed="false">
      <c r="A130" s="67" t="n">
        <v>442991</v>
      </c>
      <c r="B130" s="68" t="s">
        <v>246</v>
      </c>
      <c r="C130" s="69" t="s">
        <v>247</v>
      </c>
      <c r="D130" s="70" t="n">
        <v>46360000</v>
      </c>
      <c r="E130" s="68" t="s">
        <v>248</v>
      </c>
      <c r="F130" s="68" t="s">
        <v>196</v>
      </c>
      <c r="G130" s="71" t="s">
        <v>249</v>
      </c>
      <c r="H130" s="7"/>
    </row>
    <row r="131" customFormat="false" ht="25.75" hidden="false" customHeight="true" outlineLevel="0" collapsed="false">
      <c r="A131" s="67" t="n">
        <v>442991</v>
      </c>
      <c r="B131" s="68" t="s">
        <v>246</v>
      </c>
      <c r="C131" s="69" t="s">
        <v>247</v>
      </c>
      <c r="D131" s="70" t="n">
        <v>638333000</v>
      </c>
      <c r="E131" s="68" t="s">
        <v>250</v>
      </c>
      <c r="F131" s="68" t="s">
        <v>196</v>
      </c>
      <c r="G131" s="71" t="s">
        <v>249</v>
      </c>
      <c r="H131" s="7"/>
    </row>
    <row r="132" customFormat="false" ht="25.75" hidden="false" customHeight="true" outlineLevel="0" collapsed="false">
      <c r="A132" s="67" t="n">
        <v>442991</v>
      </c>
      <c r="B132" s="68" t="s">
        <v>246</v>
      </c>
      <c r="C132" s="69" t="s">
        <v>247</v>
      </c>
      <c r="D132" s="70" t="n">
        <v>329802000</v>
      </c>
      <c r="E132" s="68" t="s">
        <v>251</v>
      </c>
      <c r="F132" s="68" t="s">
        <v>196</v>
      </c>
      <c r="G132" s="71" t="s">
        <v>249</v>
      </c>
      <c r="H132" s="7"/>
    </row>
    <row r="133" customFormat="false" ht="25.75" hidden="false" customHeight="true" outlineLevel="0" collapsed="false">
      <c r="A133" s="67" t="n">
        <v>442991</v>
      </c>
      <c r="B133" s="68" t="s">
        <v>246</v>
      </c>
      <c r="C133" s="69" t="s">
        <v>247</v>
      </c>
      <c r="D133" s="70" t="n">
        <v>457624160</v>
      </c>
      <c r="E133" s="68" t="s">
        <v>252</v>
      </c>
      <c r="F133" s="68" t="s">
        <v>192</v>
      </c>
      <c r="G133" s="71" t="s">
        <v>249</v>
      </c>
      <c r="H133" s="7"/>
    </row>
    <row r="134" customFormat="false" ht="25.75" hidden="false" customHeight="true" outlineLevel="0" collapsed="false">
      <c r="A134" s="67" t="n">
        <v>442553</v>
      </c>
      <c r="B134" s="68" t="s">
        <v>253</v>
      </c>
      <c r="C134" s="69" t="s">
        <v>254</v>
      </c>
      <c r="D134" s="70" t="n">
        <v>79760000</v>
      </c>
      <c r="E134" s="68" t="s">
        <v>255</v>
      </c>
      <c r="F134" s="68" t="s">
        <v>192</v>
      </c>
      <c r="G134" s="71" t="s">
        <v>256</v>
      </c>
      <c r="H134" s="7"/>
    </row>
    <row r="135" customFormat="false" ht="25.75" hidden="false" customHeight="true" outlineLevel="0" collapsed="false">
      <c r="A135" s="67" t="n">
        <v>442553</v>
      </c>
      <c r="B135" s="68" t="s">
        <v>253</v>
      </c>
      <c r="C135" s="69" t="s">
        <v>257</v>
      </c>
      <c r="D135" s="70" t="n">
        <v>3700000</v>
      </c>
      <c r="E135" s="68" t="s">
        <v>258</v>
      </c>
      <c r="F135" s="68" t="s">
        <v>192</v>
      </c>
      <c r="G135" s="71" t="s">
        <v>256</v>
      </c>
      <c r="H135" s="7"/>
    </row>
    <row r="136" customFormat="false" ht="25.75" hidden="false" customHeight="true" outlineLevel="0" collapsed="false">
      <c r="A136" s="67" t="n">
        <v>442544</v>
      </c>
      <c r="B136" s="68" t="s">
        <v>259</v>
      </c>
      <c r="C136" s="69" t="s">
        <v>247</v>
      </c>
      <c r="D136" s="70" t="n">
        <v>451380000</v>
      </c>
      <c r="E136" s="68" t="s">
        <v>260</v>
      </c>
      <c r="F136" s="68" t="s">
        <v>192</v>
      </c>
      <c r="G136" s="71" t="s">
        <v>261</v>
      </c>
      <c r="H136" s="7"/>
    </row>
    <row r="137" customFormat="false" ht="25.75" hidden="false" customHeight="true" outlineLevel="0" collapsed="false">
      <c r="A137" s="67" t="n">
        <v>442544</v>
      </c>
      <c r="B137" s="68" t="s">
        <v>259</v>
      </c>
      <c r="C137" s="69" t="s">
        <v>247</v>
      </c>
      <c r="D137" s="70" t="n">
        <v>148620000</v>
      </c>
      <c r="E137" s="68" t="s">
        <v>262</v>
      </c>
      <c r="F137" s="68" t="s">
        <v>192</v>
      </c>
      <c r="G137" s="71" t="s">
        <v>261</v>
      </c>
      <c r="H137" s="7"/>
    </row>
    <row r="138" customFormat="false" ht="25.75" hidden="false" customHeight="true" outlineLevel="0" collapsed="false">
      <c r="A138" s="67" t="n">
        <v>442533</v>
      </c>
      <c r="B138" s="68" t="s">
        <v>263</v>
      </c>
      <c r="C138" s="69" t="s">
        <v>247</v>
      </c>
      <c r="D138" s="70" t="n">
        <v>237440000</v>
      </c>
      <c r="E138" s="68" t="s">
        <v>264</v>
      </c>
      <c r="F138" s="68" t="s">
        <v>192</v>
      </c>
      <c r="G138" s="71" t="s">
        <v>265</v>
      </c>
      <c r="H138" s="7"/>
    </row>
    <row r="139" customFormat="false" ht="25.75" hidden="false" customHeight="true" outlineLevel="0" collapsed="false">
      <c r="A139" s="67" t="n">
        <v>442612</v>
      </c>
      <c r="B139" s="68" t="s">
        <v>266</v>
      </c>
      <c r="C139" s="69" t="n">
        <v>45630</v>
      </c>
      <c r="D139" s="70" t="n">
        <v>609432185</v>
      </c>
      <c r="E139" s="68" t="s">
        <v>267</v>
      </c>
      <c r="F139" s="68" t="s">
        <v>192</v>
      </c>
      <c r="G139" s="71" t="s">
        <v>268</v>
      </c>
      <c r="H139" s="7"/>
    </row>
    <row r="140" customFormat="false" ht="25.75" hidden="false" customHeight="true" outlineLevel="0" collapsed="false">
      <c r="A140" s="67" t="n">
        <v>442612</v>
      </c>
      <c r="B140" s="68" t="s">
        <v>269</v>
      </c>
      <c r="C140" s="69" t="n">
        <v>45630</v>
      </c>
      <c r="D140" s="70" t="n">
        <v>591962953</v>
      </c>
      <c r="E140" s="68" t="s">
        <v>270</v>
      </c>
      <c r="F140" s="68" t="s">
        <v>192</v>
      </c>
      <c r="G140" s="71" t="s">
        <v>268</v>
      </c>
      <c r="H140" s="7"/>
    </row>
    <row r="141" customFormat="false" ht="25.75" hidden="false" customHeight="true" outlineLevel="0" collapsed="false">
      <c r="A141" s="67" t="n">
        <v>442517</v>
      </c>
      <c r="B141" s="68" t="s">
        <v>271</v>
      </c>
      <c r="C141" s="69" t="n">
        <v>45630</v>
      </c>
      <c r="D141" s="70" t="n">
        <v>12650000000</v>
      </c>
      <c r="E141" s="68" t="s">
        <v>272</v>
      </c>
      <c r="F141" s="68" t="s">
        <v>192</v>
      </c>
      <c r="G141" s="71" t="s">
        <v>273</v>
      </c>
      <c r="H141" s="7"/>
    </row>
    <row r="142" customFormat="false" ht="31.25" hidden="false" customHeight="true" outlineLevel="0" collapsed="false">
      <c r="A142" s="67" t="n">
        <v>442510</v>
      </c>
      <c r="B142" s="68" t="s">
        <v>274</v>
      </c>
      <c r="C142" s="69" t="n">
        <v>45629</v>
      </c>
      <c r="D142" s="70" t="n">
        <v>90000000</v>
      </c>
      <c r="E142" s="68" t="s">
        <v>275</v>
      </c>
      <c r="F142" s="68" t="s">
        <v>192</v>
      </c>
      <c r="G142" s="71" t="s">
        <v>276</v>
      </c>
      <c r="H142" s="7"/>
    </row>
    <row r="143" customFormat="false" ht="25.75" hidden="false" customHeight="true" outlineLevel="0" collapsed="false">
      <c r="A143" s="67" t="n">
        <v>442410</v>
      </c>
      <c r="B143" s="68" t="s">
        <v>277</v>
      </c>
      <c r="C143" s="69" t="s">
        <v>254</v>
      </c>
      <c r="D143" s="70" t="n">
        <v>33000000</v>
      </c>
      <c r="E143" s="68" t="s">
        <v>278</v>
      </c>
      <c r="F143" s="68" t="s">
        <v>192</v>
      </c>
      <c r="G143" s="71" t="s">
        <v>279</v>
      </c>
      <c r="H143" s="7"/>
    </row>
    <row r="144" customFormat="false" ht="31.25" hidden="false" customHeight="true" outlineLevel="0" collapsed="false">
      <c r="A144" s="67" t="n">
        <v>442368</v>
      </c>
      <c r="B144" s="68" t="s">
        <v>280</v>
      </c>
      <c r="C144" s="69" t="s">
        <v>247</v>
      </c>
      <c r="D144" s="70" t="n">
        <v>140000000</v>
      </c>
      <c r="E144" s="68" t="s">
        <v>281</v>
      </c>
      <c r="F144" s="68" t="s">
        <v>192</v>
      </c>
      <c r="G144" s="71" t="s">
        <v>282</v>
      </c>
      <c r="H144" s="7"/>
    </row>
    <row r="145" customFormat="false" ht="25.75" hidden="false" customHeight="true" outlineLevel="0" collapsed="false">
      <c r="A145" s="67" t="n">
        <v>442381</v>
      </c>
      <c r="B145" s="68" t="s">
        <v>283</v>
      </c>
      <c r="C145" s="69" t="n">
        <v>45652</v>
      </c>
      <c r="D145" s="70" t="n">
        <v>6837000</v>
      </c>
      <c r="E145" s="68" t="s">
        <v>284</v>
      </c>
      <c r="F145" s="68" t="s">
        <v>192</v>
      </c>
      <c r="G145" s="71" t="s">
        <v>285</v>
      </c>
      <c r="H145" s="7"/>
    </row>
    <row r="146" customFormat="false" ht="21.25" hidden="false" customHeight="true" outlineLevel="0" collapsed="false">
      <c r="A146" s="40"/>
      <c r="B146" s="40"/>
      <c r="C146" s="40"/>
      <c r="D146" s="39"/>
      <c r="E146" s="40"/>
      <c r="F146" s="40"/>
      <c r="G146" s="40"/>
    </row>
    <row r="147" s="27" customFormat="true" ht="13.8" hidden="false" customHeight="true" outlineLevel="0" collapsed="false">
      <c r="A147" s="29" t="s">
        <v>286</v>
      </c>
      <c r="B147" s="29"/>
      <c r="C147" s="29"/>
      <c r="D147" s="29"/>
      <c r="E147" s="29"/>
      <c r="F147" s="29"/>
      <c r="G147" s="29"/>
      <c r="H147" s="25"/>
    </row>
    <row r="148" customFormat="false" ht="12.65" hidden="false" customHeight="true" outlineLevel="0" collapsed="false">
      <c r="A148" s="41" t="s">
        <v>287</v>
      </c>
      <c r="B148" s="41"/>
      <c r="C148" s="42" t="s">
        <v>98</v>
      </c>
      <c r="D148" s="42" t="s">
        <v>288</v>
      </c>
      <c r="E148" s="42" t="s">
        <v>289</v>
      </c>
      <c r="F148" s="42" t="s">
        <v>290</v>
      </c>
      <c r="G148" s="35" t="s">
        <v>291</v>
      </c>
      <c r="H148" s="7"/>
    </row>
    <row r="149" customFormat="false" ht="20.75" hidden="false" customHeight="true" outlineLevel="0" collapsed="false">
      <c r="A149" s="72" t="n">
        <v>100</v>
      </c>
      <c r="B149" s="73"/>
      <c r="C149" s="74" t="s">
        <v>292</v>
      </c>
      <c r="D149" s="75" t="n">
        <f aca="false">+D150+D151+D152+D153+D154</f>
        <v>48454913330</v>
      </c>
      <c r="E149" s="75" t="n">
        <f aca="false">+E150+E151+E152+E153+E154</f>
        <v>42993181857</v>
      </c>
      <c r="F149" s="76" t="n">
        <f aca="false">+F150+F151+F152+F153+F154</f>
        <v>5461731473</v>
      </c>
      <c r="G149" s="77" t="s">
        <v>293</v>
      </c>
      <c r="H149" s="7"/>
    </row>
    <row r="150" customFormat="false" ht="30.8" hidden="false" customHeight="true" outlineLevel="0" collapsed="false">
      <c r="A150" s="72"/>
      <c r="B150" s="59" t="n">
        <v>110</v>
      </c>
      <c r="C150" s="78" t="s">
        <v>294</v>
      </c>
      <c r="D150" s="79" t="n">
        <v>36605368800</v>
      </c>
      <c r="E150" s="79" t="n">
        <v>31979681615</v>
      </c>
      <c r="F150" s="80" t="n">
        <f aca="false">+D150-E150</f>
        <v>4625687185</v>
      </c>
      <c r="G150" s="77"/>
      <c r="H150" s="7"/>
    </row>
    <row r="151" customFormat="false" ht="30.8" hidden="false" customHeight="true" outlineLevel="0" collapsed="false">
      <c r="A151" s="72"/>
      <c r="B151" s="59" t="n">
        <v>120</v>
      </c>
      <c r="C151" s="78" t="s">
        <v>295</v>
      </c>
      <c r="D151" s="81" t="n">
        <v>1144895000</v>
      </c>
      <c r="E151" s="81" t="n">
        <v>1051989939</v>
      </c>
      <c r="F151" s="82" t="n">
        <f aca="false">+D151-E151</f>
        <v>92905061</v>
      </c>
      <c r="G151" s="77"/>
      <c r="H151" s="7"/>
    </row>
    <row r="152" customFormat="false" ht="30.8" hidden="false" customHeight="true" outlineLevel="0" collapsed="false">
      <c r="A152" s="72"/>
      <c r="B152" s="59" t="n">
        <v>130</v>
      </c>
      <c r="C152" s="78" t="s">
        <v>296</v>
      </c>
      <c r="D152" s="79" t="n">
        <v>8705328033</v>
      </c>
      <c r="E152" s="79" t="n">
        <v>8024986742</v>
      </c>
      <c r="F152" s="82" t="n">
        <f aca="false">+D152-E152</f>
        <v>680341291</v>
      </c>
      <c r="G152" s="77"/>
      <c r="H152" s="7"/>
    </row>
    <row r="153" customFormat="false" ht="30.8" hidden="false" customHeight="true" outlineLevel="0" collapsed="false">
      <c r="A153" s="72"/>
      <c r="B153" s="59" t="n">
        <v>140</v>
      </c>
      <c r="C153" s="78" t="s">
        <v>297</v>
      </c>
      <c r="D153" s="79" t="n">
        <v>1975321497</v>
      </c>
      <c r="E153" s="79" t="n">
        <v>1918338480</v>
      </c>
      <c r="F153" s="82" t="n">
        <f aca="false">+D153-E153</f>
        <v>56983017</v>
      </c>
      <c r="G153" s="77"/>
      <c r="H153" s="7"/>
    </row>
    <row r="154" customFormat="false" ht="30.8" hidden="false" customHeight="true" outlineLevel="0" collapsed="false">
      <c r="A154" s="72"/>
      <c r="B154" s="59" t="n">
        <v>190</v>
      </c>
      <c r="C154" s="78" t="s">
        <v>298</v>
      </c>
      <c r="D154" s="79" t="n">
        <v>24000000</v>
      </c>
      <c r="E154" s="79" t="n">
        <v>18185081</v>
      </c>
      <c r="F154" s="82" t="n">
        <f aca="false">+D154-E154</f>
        <v>5814919</v>
      </c>
      <c r="G154" s="77"/>
      <c r="H154" s="7"/>
    </row>
    <row r="155" customFormat="false" ht="20.75" hidden="false" customHeight="true" outlineLevel="0" collapsed="false">
      <c r="A155" s="72" t="n">
        <v>200</v>
      </c>
      <c r="B155" s="73"/>
      <c r="C155" s="74" t="s">
        <v>299</v>
      </c>
      <c r="D155" s="75" t="n">
        <f aca="false">+D156+D157+D158+D159+D160+D161+D162+D163+D164</f>
        <v>25213591877</v>
      </c>
      <c r="E155" s="75" t="n">
        <f aca="false">+E156+E157+E158+E159+E160+E161+E162+E163+E164</f>
        <v>11813683782</v>
      </c>
      <c r="F155" s="76" t="n">
        <f aca="false">+F156+F157+F158+F159+F160+F161+F162+F163+F164</f>
        <v>13399908095</v>
      </c>
      <c r="G155" s="77"/>
      <c r="H155" s="7"/>
    </row>
    <row r="156" customFormat="false" ht="30.8" hidden="false" customHeight="true" outlineLevel="0" collapsed="false">
      <c r="A156" s="72"/>
      <c r="B156" s="59" t="n">
        <v>210</v>
      </c>
      <c r="C156" s="78" t="s">
        <v>300</v>
      </c>
      <c r="D156" s="79" t="n">
        <v>1344743206</v>
      </c>
      <c r="E156" s="79" t="n">
        <v>891581403</v>
      </c>
      <c r="F156" s="82" t="n">
        <f aca="false">+D156-E156</f>
        <v>453161803</v>
      </c>
      <c r="G156" s="77"/>
      <c r="H156" s="7"/>
    </row>
    <row r="157" customFormat="false" ht="30.8" hidden="false" customHeight="true" outlineLevel="0" collapsed="false">
      <c r="A157" s="72"/>
      <c r="B157" s="59" t="n">
        <v>220</v>
      </c>
      <c r="C157" s="78" t="s">
        <v>301</v>
      </c>
      <c r="D157" s="79" t="n">
        <v>337511640</v>
      </c>
      <c r="E157" s="79" t="n">
        <v>14463000</v>
      </c>
      <c r="F157" s="82" t="n">
        <f aca="false">+D157-E157</f>
        <v>323048640</v>
      </c>
      <c r="G157" s="77"/>
      <c r="H157" s="7"/>
    </row>
    <row r="158" customFormat="false" ht="30.8" hidden="false" customHeight="true" outlineLevel="0" collapsed="false">
      <c r="A158" s="72"/>
      <c r="B158" s="59" t="n">
        <v>230</v>
      </c>
      <c r="C158" s="78" t="s">
        <v>302</v>
      </c>
      <c r="D158" s="81" t="n">
        <v>2000214965</v>
      </c>
      <c r="E158" s="81" t="n">
        <v>1518031953</v>
      </c>
      <c r="F158" s="82" t="n">
        <f aca="false">+D158-E158</f>
        <v>482183012</v>
      </c>
      <c r="G158" s="77"/>
      <c r="H158" s="7"/>
    </row>
    <row r="159" customFormat="false" ht="30.8" hidden="false" customHeight="true" outlineLevel="0" collapsed="false">
      <c r="A159" s="72"/>
      <c r="B159" s="59" t="n">
        <v>240</v>
      </c>
      <c r="C159" s="78" t="s">
        <v>303</v>
      </c>
      <c r="D159" s="79" t="n">
        <v>7200042932</v>
      </c>
      <c r="E159" s="79" t="n">
        <v>1592267840</v>
      </c>
      <c r="F159" s="82" t="n">
        <f aca="false">+D159-E159</f>
        <v>5607775092</v>
      </c>
      <c r="G159" s="77"/>
      <c r="H159" s="7"/>
    </row>
    <row r="160" customFormat="false" ht="30.8" hidden="false" customHeight="true" outlineLevel="0" collapsed="false">
      <c r="A160" s="72"/>
      <c r="B160" s="59" t="n">
        <v>250</v>
      </c>
      <c r="C160" s="78" t="s">
        <v>304</v>
      </c>
      <c r="D160" s="79" t="n">
        <v>543268382</v>
      </c>
      <c r="E160" s="79" t="n">
        <v>259027273</v>
      </c>
      <c r="F160" s="82" t="n">
        <f aca="false">+D160-E160</f>
        <v>284241109</v>
      </c>
      <c r="G160" s="77"/>
      <c r="H160" s="7"/>
    </row>
    <row r="161" customFormat="false" ht="30.8" hidden="false" customHeight="true" outlineLevel="0" collapsed="false">
      <c r="A161" s="72"/>
      <c r="B161" s="59" t="n">
        <v>260</v>
      </c>
      <c r="C161" s="78" t="s">
        <v>305</v>
      </c>
      <c r="D161" s="79" t="n">
        <v>6399810768</v>
      </c>
      <c r="E161" s="83" t="n">
        <v>3142673412</v>
      </c>
      <c r="F161" s="82" t="n">
        <f aca="false">+D161-E161</f>
        <v>3257137356</v>
      </c>
      <c r="G161" s="77"/>
      <c r="H161" s="7"/>
    </row>
    <row r="162" customFormat="false" ht="30.8" hidden="false" customHeight="true" outlineLevel="0" collapsed="false">
      <c r="A162" s="72"/>
      <c r="B162" s="59" t="n">
        <v>270</v>
      </c>
      <c r="C162" s="78" t="s">
        <v>306</v>
      </c>
      <c r="D162" s="81" t="n">
        <v>6240000000</v>
      </c>
      <c r="E162" s="81" t="n">
        <v>3777818183</v>
      </c>
      <c r="F162" s="82" t="n">
        <f aca="false">+D162-E162</f>
        <v>2462181817</v>
      </c>
      <c r="G162" s="77"/>
      <c r="H162" s="7"/>
    </row>
    <row r="163" customFormat="false" ht="30.8" hidden="false" customHeight="true" outlineLevel="0" collapsed="false">
      <c r="A163" s="72"/>
      <c r="B163" s="59" t="n">
        <v>280</v>
      </c>
      <c r="C163" s="78" t="s">
        <v>307</v>
      </c>
      <c r="D163" s="81" t="n">
        <v>347999984</v>
      </c>
      <c r="E163" s="81" t="n">
        <v>20302690</v>
      </c>
      <c r="F163" s="82" t="n">
        <f aca="false">+D163-E163</f>
        <v>327697294</v>
      </c>
      <c r="G163" s="77"/>
      <c r="H163" s="7"/>
    </row>
    <row r="164" customFormat="false" ht="30.8" hidden="false" customHeight="true" outlineLevel="0" collapsed="false">
      <c r="A164" s="72"/>
      <c r="B164" s="59" t="n">
        <v>290</v>
      </c>
      <c r="C164" s="78" t="s">
        <v>308</v>
      </c>
      <c r="D164" s="81" t="n">
        <v>800000000</v>
      </c>
      <c r="E164" s="81" t="n">
        <v>597518028</v>
      </c>
      <c r="F164" s="82" t="n">
        <f aca="false">+D164-E164</f>
        <v>202481972</v>
      </c>
      <c r="G164" s="77"/>
      <c r="H164" s="7"/>
    </row>
    <row r="165" customFormat="false" ht="30.8" hidden="false" customHeight="true" outlineLevel="0" collapsed="false">
      <c r="A165" s="72" t="n">
        <v>300</v>
      </c>
      <c r="B165" s="84"/>
      <c r="C165" s="85" t="s">
        <v>309</v>
      </c>
      <c r="D165" s="86" t="n">
        <f aca="false">+D166+D167+D168+D169+D170+D171+D172</f>
        <v>6893897534</v>
      </c>
      <c r="E165" s="86" t="n">
        <f aca="false">+E166+E167+E168+E169+E170+E171+E172</f>
        <v>4444599891</v>
      </c>
      <c r="F165" s="87" t="n">
        <f aca="false">+F166+F167+F168+F169+F170+F171+F172</f>
        <v>2449297643</v>
      </c>
      <c r="G165" s="77"/>
      <c r="H165" s="7"/>
    </row>
    <row r="166" customFormat="false" ht="30.8" hidden="false" customHeight="true" outlineLevel="0" collapsed="false">
      <c r="A166" s="72"/>
      <c r="B166" s="59" t="n">
        <v>310</v>
      </c>
      <c r="C166" s="78" t="s">
        <v>310</v>
      </c>
      <c r="D166" s="81" t="n">
        <v>41366000</v>
      </c>
      <c r="E166" s="81" t="n">
        <v>11791543</v>
      </c>
      <c r="F166" s="82" t="n">
        <f aca="false">+D166-E166</f>
        <v>29574457</v>
      </c>
      <c r="G166" s="77"/>
      <c r="H166" s="7"/>
    </row>
    <row r="167" customFormat="false" ht="30.8" hidden="false" customHeight="true" outlineLevel="0" collapsed="false">
      <c r="A167" s="72"/>
      <c r="B167" s="59" t="n">
        <v>320</v>
      </c>
      <c r="C167" s="78" t="s">
        <v>311</v>
      </c>
      <c r="D167" s="81" t="n">
        <v>711200000</v>
      </c>
      <c r="E167" s="81" t="n">
        <v>456813855</v>
      </c>
      <c r="F167" s="82" t="n">
        <f aca="false">+D167-E167</f>
        <v>254386145</v>
      </c>
      <c r="G167" s="77"/>
      <c r="H167" s="7"/>
    </row>
    <row r="168" customFormat="false" ht="30.8" hidden="false" customHeight="true" outlineLevel="0" collapsed="false">
      <c r="A168" s="72"/>
      <c r="B168" s="59" t="n">
        <v>330</v>
      </c>
      <c r="C168" s="78" t="s">
        <v>312</v>
      </c>
      <c r="D168" s="81" t="n">
        <v>379459109</v>
      </c>
      <c r="E168" s="81" t="n">
        <v>258759982</v>
      </c>
      <c r="F168" s="82" t="n">
        <f aca="false">+D168-E168</f>
        <v>120699127</v>
      </c>
      <c r="G168" s="77"/>
      <c r="H168" s="7"/>
    </row>
    <row r="169" customFormat="false" ht="30.8" hidden="false" customHeight="true" outlineLevel="0" collapsed="false">
      <c r="A169" s="72"/>
      <c r="B169" s="59" t="n">
        <v>340</v>
      </c>
      <c r="C169" s="78" t="s">
        <v>313</v>
      </c>
      <c r="D169" s="81" t="n">
        <v>2158314899</v>
      </c>
      <c r="E169" s="81" t="n">
        <v>886899163</v>
      </c>
      <c r="F169" s="82" t="n">
        <f aca="false">+D169-E169</f>
        <v>1271415736</v>
      </c>
      <c r="G169" s="77"/>
      <c r="H169" s="7"/>
    </row>
    <row r="170" customFormat="false" ht="30.8" hidden="false" customHeight="true" outlineLevel="0" collapsed="false">
      <c r="A170" s="72"/>
      <c r="B170" s="59" t="n">
        <v>350</v>
      </c>
      <c r="C170" s="78" t="s">
        <v>314</v>
      </c>
      <c r="D170" s="81" t="n">
        <v>420846346</v>
      </c>
      <c r="E170" s="81" t="n">
        <v>16101223</v>
      </c>
      <c r="F170" s="82" t="n">
        <f aca="false">+D170-E170</f>
        <v>404745123</v>
      </c>
      <c r="G170" s="77"/>
      <c r="H170" s="7"/>
    </row>
    <row r="171" customFormat="false" ht="30.8" hidden="false" customHeight="true" outlineLevel="0" collapsed="false">
      <c r="A171" s="72"/>
      <c r="B171" s="59" t="n">
        <v>360</v>
      </c>
      <c r="C171" s="78" t="s">
        <v>315</v>
      </c>
      <c r="D171" s="81" t="n">
        <v>2620000000</v>
      </c>
      <c r="E171" s="81" t="n">
        <v>2617122890</v>
      </c>
      <c r="F171" s="82" t="n">
        <f aca="false">+D171-E171</f>
        <v>2877110</v>
      </c>
      <c r="G171" s="77"/>
      <c r="H171" s="7"/>
    </row>
    <row r="172" customFormat="false" ht="30.8" hidden="false" customHeight="true" outlineLevel="0" collapsed="false">
      <c r="A172" s="72"/>
      <c r="B172" s="59" t="n">
        <v>390</v>
      </c>
      <c r="C172" s="78" t="s">
        <v>316</v>
      </c>
      <c r="D172" s="81" t="n">
        <v>562711180</v>
      </c>
      <c r="E172" s="81" t="n">
        <v>197111235</v>
      </c>
      <c r="F172" s="82" t="n">
        <f aca="false">+D172-E172</f>
        <v>365599945</v>
      </c>
      <c r="G172" s="77"/>
      <c r="H172" s="7"/>
    </row>
    <row r="173" customFormat="false" ht="30.8" hidden="false" customHeight="true" outlineLevel="0" collapsed="false">
      <c r="A173" s="72" t="n">
        <v>500</v>
      </c>
      <c r="B173" s="88"/>
      <c r="C173" s="85" t="s">
        <v>317</v>
      </c>
      <c r="D173" s="86" t="n">
        <f aca="false">+D174+D175+D176+D177+D178</f>
        <v>12178159024</v>
      </c>
      <c r="E173" s="86" t="n">
        <f aca="false">+E174+E175+E176+E177+E178</f>
        <v>4220020834</v>
      </c>
      <c r="F173" s="87" t="n">
        <f aca="false">+F174+F175+F176+F177+F178</f>
        <v>7958138190</v>
      </c>
      <c r="G173" s="77"/>
      <c r="H173" s="7"/>
    </row>
    <row r="174" customFormat="false" ht="30.8" hidden="false" customHeight="true" outlineLevel="0" collapsed="false">
      <c r="A174" s="72"/>
      <c r="B174" s="59" t="n">
        <v>510</v>
      </c>
      <c r="C174" s="78" t="s">
        <v>318</v>
      </c>
      <c r="D174" s="81" t="n">
        <v>52000000</v>
      </c>
      <c r="E174" s="81" t="n">
        <v>0</v>
      </c>
      <c r="F174" s="82" t="n">
        <f aca="false">+D174-E174</f>
        <v>52000000</v>
      </c>
      <c r="G174" s="77"/>
      <c r="H174" s="7"/>
    </row>
    <row r="175" customFormat="false" ht="30.8" hidden="false" customHeight="true" outlineLevel="0" collapsed="false">
      <c r="A175" s="72"/>
      <c r="B175" s="59" t="n">
        <v>520</v>
      </c>
      <c r="C175" s="78" t="s">
        <v>319</v>
      </c>
      <c r="D175" s="81" t="n">
        <v>2128603944</v>
      </c>
      <c r="E175" s="81" t="n">
        <v>708847657</v>
      </c>
      <c r="F175" s="82" t="n">
        <f aca="false">+D175-E175</f>
        <v>1419756287</v>
      </c>
      <c r="G175" s="77"/>
      <c r="H175" s="7"/>
    </row>
    <row r="176" customFormat="false" ht="30.8" hidden="false" customHeight="true" outlineLevel="0" collapsed="false">
      <c r="A176" s="72"/>
      <c r="B176" s="59" t="n">
        <v>530</v>
      </c>
      <c r="C176" s="78" t="s">
        <v>320</v>
      </c>
      <c r="D176" s="81" t="n">
        <v>2748355080</v>
      </c>
      <c r="E176" s="81" t="n">
        <v>1468295454</v>
      </c>
      <c r="F176" s="82" t="n">
        <f aca="false">+D176-E176</f>
        <v>1280059626</v>
      </c>
      <c r="G176" s="77"/>
      <c r="H176" s="7"/>
    </row>
    <row r="177" customFormat="false" ht="30.8" hidden="false" customHeight="true" outlineLevel="0" collapsed="false">
      <c r="A177" s="72"/>
      <c r="B177" s="59" t="n">
        <v>540</v>
      </c>
      <c r="C177" s="78" t="s">
        <v>321</v>
      </c>
      <c r="D177" s="81" t="n">
        <v>6167984000</v>
      </c>
      <c r="E177" s="81" t="n">
        <v>2042877723</v>
      </c>
      <c r="F177" s="82" t="n">
        <f aca="false">+D177-E177</f>
        <v>4125106277</v>
      </c>
      <c r="G177" s="77"/>
      <c r="H177" s="7"/>
    </row>
    <row r="178" customFormat="false" ht="30.8" hidden="false" customHeight="true" outlineLevel="0" collapsed="false">
      <c r="A178" s="72"/>
      <c r="B178" s="59" t="n">
        <v>570</v>
      </c>
      <c r="C178" s="78" t="s">
        <v>322</v>
      </c>
      <c r="D178" s="81" t="n">
        <v>1081216000</v>
      </c>
      <c r="E178" s="81" t="n">
        <v>0</v>
      </c>
      <c r="F178" s="82" t="n">
        <f aca="false">+D178-E178</f>
        <v>1081216000</v>
      </c>
      <c r="G178" s="77"/>
      <c r="H178" s="7"/>
    </row>
    <row r="179" customFormat="false" ht="30.8" hidden="false" customHeight="true" outlineLevel="0" collapsed="false">
      <c r="A179" s="72" t="n">
        <v>600</v>
      </c>
      <c r="B179" s="84"/>
      <c r="C179" s="85" t="s">
        <v>323</v>
      </c>
      <c r="D179" s="86" t="n">
        <f aca="false">+D180</f>
        <v>495216000000</v>
      </c>
      <c r="E179" s="86" t="n">
        <f aca="false">+E180</f>
        <v>494335424261</v>
      </c>
      <c r="F179" s="87" t="n">
        <f aca="false">+F180</f>
        <v>880575739</v>
      </c>
      <c r="G179" s="77"/>
      <c r="H179" s="7"/>
      <c r="I179" s="89"/>
      <c r="J179" s="89"/>
    </row>
    <row r="180" customFormat="false" ht="30.8" hidden="false" customHeight="true" outlineLevel="0" collapsed="false">
      <c r="A180" s="72"/>
      <c r="B180" s="59" t="n">
        <v>630</v>
      </c>
      <c r="C180" s="78" t="s">
        <v>324</v>
      </c>
      <c r="D180" s="81" t="n">
        <v>495216000000</v>
      </c>
      <c r="E180" s="81" t="n">
        <v>494335424261</v>
      </c>
      <c r="F180" s="82" t="n">
        <f aca="false">+D180-E180</f>
        <v>880575739</v>
      </c>
      <c r="G180" s="77"/>
      <c r="H180" s="7"/>
    </row>
    <row r="181" customFormat="false" ht="30.8" hidden="false" customHeight="true" outlineLevel="0" collapsed="false">
      <c r="A181" s="72" t="n">
        <v>700</v>
      </c>
      <c r="B181" s="84"/>
      <c r="C181" s="85" t="s">
        <v>325</v>
      </c>
      <c r="D181" s="86" t="n">
        <f aca="false">+D182+D183+D184+D185+D186</f>
        <v>3908868917</v>
      </c>
      <c r="E181" s="86" t="n">
        <f aca="false">+E182+E183+E184+E185+E186</f>
        <v>3905903183</v>
      </c>
      <c r="F181" s="87" t="n">
        <f aca="false">+F182+F183+F184+F185+F186</f>
        <v>2965734</v>
      </c>
      <c r="G181" s="77"/>
      <c r="H181" s="7"/>
    </row>
    <row r="182" customFormat="false" ht="30.8" hidden="false" customHeight="true" outlineLevel="0" collapsed="false">
      <c r="A182" s="72"/>
      <c r="B182" s="59" t="n">
        <v>710</v>
      </c>
      <c r="C182" s="78" t="s">
        <v>326</v>
      </c>
      <c r="D182" s="81" t="n">
        <v>23245738</v>
      </c>
      <c r="E182" s="81" t="n">
        <v>22671995</v>
      </c>
      <c r="F182" s="82" t="n">
        <f aca="false">+D182-E182</f>
        <v>573743</v>
      </c>
      <c r="G182" s="77"/>
      <c r="H182" s="7"/>
    </row>
    <row r="183" customFormat="false" ht="30.8" hidden="false" customHeight="true" outlineLevel="0" collapsed="false">
      <c r="A183" s="72"/>
      <c r="B183" s="59" t="n">
        <v>720</v>
      </c>
      <c r="C183" s="78" t="s">
        <v>327</v>
      </c>
      <c r="D183" s="81" t="n">
        <v>21044796</v>
      </c>
      <c r="E183" s="81" t="n">
        <v>18657660</v>
      </c>
      <c r="F183" s="82" t="n">
        <f aca="false">+D183-E183</f>
        <v>2387136</v>
      </c>
      <c r="G183" s="77"/>
      <c r="H183" s="7"/>
    </row>
    <row r="184" customFormat="false" ht="30.8" hidden="false" customHeight="true" outlineLevel="0" collapsed="false">
      <c r="A184" s="72"/>
      <c r="B184" s="59" t="n">
        <v>730</v>
      </c>
      <c r="C184" s="78" t="s">
        <v>328</v>
      </c>
      <c r="D184" s="81" t="n">
        <v>3035700142</v>
      </c>
      <c r="E184" s="81" t="n">
        <v>3035700142</v>
      </c>
      <c r="F184" s="82" t="n">
        <f aca="false">+D184-E184</f>
        <v>0</v>
      </c>
      <c r="G184" s="77"/>
      <c r="H184" s="7"/>
    </row>
    <row r="185" customFormat="false" ht="30.8" hidden="false" customHeight="true" outlineLevel="0" collapsed="false">
      <c r="A185" s="72"/>
      <c r="B185" s="59" t="n">
        <v>740</v>
      </c>
      <c r="C185" s="78" t="s">
        <v>329</v>
      </c>
      <c r="D185" s="81" t="n">
        <v>827723624</v>
      </c>
      <c r="E185" s="81" t="n">
        <v>827723624</v>
      </c>
      <c r="F185" s="82" t="n">
        <f aca="false">+D185-E185</f>
        <v>0</v>
      </c>
      <c r="G185" s="77"/>
      <c r="H185" s="7"/>
    </row>
    <row r="186" customFormat="false" ht="30.8" hidden="false" customHeight="true" outlineLevel="0" collapsed="false">
      <c r="A186" s="72"/>
      <c r="B186" s="59" t="n">
        <v>750</v>
      </c>
      <c r="C186" s="78" t="s">
        <v>330</v>
      </c>
      <c r="D186" s="81" t="n">
        <v>1154617</v>
      </c>
      <c r="E186" s="81" t="n">
        <v>1149762</v>
      </c>
      <c r="F186" s="82" t="n">
        <f aca="false">+D186-E186</f>
        <v>4855</v>
      </c>
      <c r="G186" s="77"/>
      <c r="H186" s="7"/>
    </row>
    <row r="187" customFormat="false" ht="30.8" hidden="false" customHeight="true" outlineLevel="0" collapsed="false">
      <c r="A187" s="72" t="n">
        <v>800</v>
      </c>
      <c r="B187" s="84"/>
      <c r="C187" s="85" t="s">
        <v>331</v>
      </c>
      <c r="D187" s="86" t="n">
        <f aca="false">+D188+D189</f>
        <v>910764931</v>
      </c>
      <c r="E187" s="86" t="n">
        <f aca="false">+E188+E189</f>
        <v>704473314</v>
      </c>
      <c r="F187" s="87" t="n">
        <f aca="false">+D187-E187</f>
        <v>206291617</v>
      </c>
      <c r="G187" s="77"/>
      <c r="H187" s="7"/>
    </row>
    <row r="188" customFormat="false" ht="30.8" hidden="false" customHeight="true" outlineLevel="0" collapsed="false">
      <c r="A188" s="72"/>
      <c r="B188" s="59" t="n">
        <v>840</v>
      </c>
      <c r="C188" s="78" t="s">
        <v>332</v>
      </c>
      <c r="D188" s="81" t="n">
        <v>875000000</v>
      </c>
      <c r="E188" s="81" t="n">
        <v>668708383</v>
      </c>
      <c r="F188" s="82" t="n">
        <f aca="false">+D188-E188</f>
        <v>206291617</v>
      </c>
      <c r="G188" s="77"/>
      <c r="H188" s="7"/>
    </row>
    <row r="189" customFormat="false" ht="30.8" hidden="false" customHeight="true" outlineLevel="0" collapsed="false">
      <c r="A189" s="72"/>
      <c r="B189" s="59" t="n">
        <v>850</v>
      </c>
      <c r="C189" s="78" t="s">
        <v>333</v>
      </c>
      <c r="D189" s="81" t="n">
        <v>35764931</v>
      </c>
      <c r="E189" s="81" t="n">
        <v>35764931</v>
      </c>
      <c r="F189" s="82" t="n">
        <f aca="false">+D189-E189</f>
        <v>0</v>
      </c>
      <c r="G189" s="77"/>
      <c r="H189" s="7"/>
    </row>
    <row r="190" customFormat="false" ht="30.8" hidden="false" customHeight="true" outlineLevel="0" collapsed="false">
      <c r="A190" s="72" t="n">
        <v>900</v>
      </c>
      <c r="B190" s="84"/>
      <c r="C190" s="85" t="s">
        <v>334</v>
      </c>
      <c r="D190" s="86" t="n">
        <f aca="false">+D191</f>
        <v>2126666246</v>
      </c>
      <c r="E190" s="86" t="n">
        <f aca="false">+E191</f>
        <v>1995519370</v>
      </c>
      <c r="F190" s="87" t="n">
        <f aca="false">+F191</f>
        <v>131146876</v>
      </c>
      <c r="G190" s="77"/>
      <c r="H190" s="7"/>
    </row>
    <row r="191" customFormat="false" ht="30.8" hidden="false" customHeight="true" outlineLevel="0" collapsed="false">
      <c r="A191" s="72"/>
      <c r="B191" s="59" t="n">
        <v>910</v>
      </c>
      <c r="C191" s="78" t="s">
        <v>335</v>
      </c>
      <c r="D191" s="81" t="n">
        <v>2126666246</v>
      </c>
      <c r="E191" s="81" t="n">
        <v>1995519370</v>
      </c>
      <c r="F191" s="82" t="n">
        <f aca="false">+D191-E191</f>
        <v>131146876</v>
      </c>
      <c r="G191" s="77"/>
      <c r="H191" s="7"/>
    </row>
    <row r="192" customFormat="false" ht="20.75" hidden="false" customHeight="true" outlineLevel="0" collapsed="false">
      <c r="A192" s="72"/>
      <c r="B192" s="90" t="s">
        <v>336</v>
      </c>
      <c r="C192" s="91"/>
      <c r="D192" s="92" t="n">
        <f aca="false">+D149+D155+D165+D173+D179+D181+D187+D190</f>
        <v>594902861859</v>
      </c>
      <c r="E192" s="92" t="n">
        <f aca="false">+E149+E155+E165+E173+E179+E181+E187+E190</f>
        <v>564412806492</v>
      </c>
      <c r="F192" s="93" t="n">
        <f aca="false">+D192-E192</f>
        <v>30490055367</v>
      </c>
      <c r="G192" s="77"/>
      <c r="H192" s="7"/>
    </row>
    <row r="193" customFormat="false" ht="11.7" hidden="false" customHeight="true" outlineLevel="0" collapsed="false">
      <c r="A193" s="0"/>
      <c r="B193" s="0"/>
      <c r="C193" s="0"/>
      <c r="D193" s="0"/>
      <c r="E193" s="0"/>
      <c r="F193" s="0"/>
      <c r="G193" s="0"/>
      <c r="H193" s="7"/>
    </row>
    <row r="194" customFormat="false" ht="20.75" hidden="false" customHeight="true" outlineLevel="0" collapsed="false">
      <c r="A194" s="94" t="s">
        <v>337</v>
      </c>
      <c r="B194" s="94"/>
      <c r="C194" s="94"/>
      <c r="D194" s="94"/>
      <c r="E194" s="94"/>
      <c r="F194" s="94"/>
      <c r="G194" s="94"/>
      <c r="H194" s="7"/>
    </row>
    <row r="195" customFormat="false" ht="23.4" hidden="false" customHeight="true" outlineLevel="0" collapsed="false">
      <c r="A195" s="29" t="s">
        <v>338</v>
      </c>
      <c r="B195" s="29"/>
      <c r="C195" s="29"/>
      <c r="D195" s="29"/>
      <c r="E195" s="29"/>
      <c r="F195" s="29"/>
      <c r="G195" s="29"/>
      <c r="H195" s="7"/>
    </row>
    <row r="196" customFormat="false" ht="42.1" hidden="false" customHeight="true" outlineLevel="0" collapsed="false">
      <c r="A196" s="35" t="s">
        <v>339</v>
      </c>
      <c r="B196" s="35" t="s">
        <v>340</v>
      </c>
      <c r="C196" s="35" t="s">
        <v>98</v>
      </c>
      <c r="D196" s="35"/>
      <c r="E196" s="35" t="s">
        <v>341</v>
      </c>
      <c r="F196" s="35"/>
      <c r="G196" s="35" t="s">
        <v>342</v>
      </c>
      <c r="H196" s="7"/>
    </row>
    <row r="197" s="27" customFormat="true" ht="22.25" hidden="false" customHeight="true" outlineLevel="0" collapsed="false">
      <c r="A197" s="21" t="n">
        <v>1</v>
      </c>
      <c r="B197" s="95" t="s">
        <v>343</v>
      </c>
      <c r="C197" s="95" t="s">
        <v>344</v>
      </c>
      <c r="D197" s="95"/>
      <c r="E197" s="95" t="s">
        <v>345</v>
      </c>
      <c r="F197" s="95"/>
      <c r="G197" s="95" t="s">
        <v>346</v>
      </c>
      <c r="H197" s="25"/>
    </row>
    <row r="198" s="27" customFormat="true" ht="19.9" hidden="false" customHeight="true" outlineLevel="0" collapsed="false">
      <c r="A198" s="40"/>
      <c r="B198" s="40"/>
      <c r="C198" s="40"/>
      <c r="D198" s="40"/>
      <c r="E198" s="40"/>
      <c r="F198" s="40"/>
      <c r="G198" s="0"/>
      <c r="H198" s="25"/>
    </row>
    <row r="199" s="27" customFormat="true" ht="25.75" hidden="false" customHeight="true" outlineLevel="0" collapsed="false">
      <c r="A199" s="40"/>
      <c r="B199" s="40"/>
      <c r="C199" s="40"/>
      <c r="D199" s="40"/>
      <c r="E199" s="40"/>
      <c r="F199" s="40"/>
      <c r="G199" s="40"/>
      <c r="H199" s="25"/>
    </row>
    <row r="200" s="27" customFormat="true" ht="25.75" hidden="false" customHeight="true" outlineLevel="0" collapsed="false">
      <c r="A200" s="40"/>
      <c r="B200" s="40"/>
      <c r="C200" s="40"/>
      <c r="D200" s="40"/>
      <c r="E200" s="40"/>
      <c r="F200" s="40"/>
      <c r="G200" s="40"/>
      <c r="H200" s="25"/>
    </row>
    <row r="201" s="27" customFormat="true" ht="25.75" hidden="false" customHeight="true" outlineLevel="0" collapsed="false">
      <c r="A201" s="40"/>
      <c r="B201" s="40"/>
      <c r="C201" s="40"/>
      <c r="D201" s="40"/>
      <c r="E201" s="40"/>
      <c r="F201" s="40"/>
      <c r="G201" s="40"/>
      <c r="H201" s="25"/>
    </row>
    <row r="202" s="27" customFormat="true" ht="25.75" hidden="false" customHeight="true" outlineLevel="0" collapsed="false">
      <c r="A202" s="40"/>
      <c r="B202" s="40"/>
      <c r="C202" s="40"/>
      <c r="D202" s="40"/>
      <c r="E202" s="40"/>
      <c r="F202" s="40"/>
      <c r="G202" s="40"/>
      <c r="H202" s="25"/>
    </row>
    <row r="203" s="27" customFormat="true" ht="25.75" hidden="false" customHeight="true" outlineLevel="0" collapsed="false">
      <c r="A203" s="40"/>
      <c r="B203" s="40"/>
      <c r="C203" s="40"/>
      <c r="D203" s="40"/>
      <c r="E203" s="40"/>
      <c r="F203" s="40"/>
      <c r="G203" s="40"/>
      <c r="H203" s="25"/>
    </row>
    <row r="204" s="27" customFormat="true" ht="25.75" hidden="false" customHeight="true" outlineLevel="0" collapsed="false">
      <c r="A204" s="40"/>
      <c r="B204" s="40"/>
      <c r="C204" s="40"/>
      <c r="D204" s="40"/>
      <c r="E204" s="40"/>
      <c r="F204" s="40"/>
      <c r="G204" s="40"/>
      <c r="H204" s="25"/>
    </row>
    <row r="205" s="27" customFormat="true" ht="25.75" hidden="false" customHeight="true" outlineLevel="0" collapsed="false">
      <c r="A205" s="40"/>
      <c r="B205" s="40"/>
      <c r="C205" s="40"/>
      <c r="D205" s="40"/>
      <c r="E205" s="40"/>
      <c r="F205" s="40"/>
      <c r="G205" s="40"/>
      <c r="H205" s="25"/>
    </row>
    <row r="206" s="27" customFormat="true" ht="25.75" hidden="false" customHeight="true" outlineLevel="0" collapsed="false">
      <c r="A206" s="40"/>
      <c r="B206" s="40"/>
      <c r="C206" s="40"/>
      <c r="D206" s="40"/>
      <c r="E206" s="40"/>
      <c r="F206" s="40"/>
      <c r="G206" s="40"/>
      <c r="H206" s="25"/>
    </row>
    <row r="207" s="27" customFormat="true" ht="25.75" hidden="false" customHeight="true" outlineLevel="0" collapsed="false">
      <c r="A207" s="40"/>
      <c r="B207" s="40"/>
      <c r="C207" s="40"/>
      <c r="D207" s="40"/>
      <c r="E207" s="40"/>
      <c r="F207" s="40"/>
      <c r="G207" s="40"/>
      <c r="H207" s="25"/>
    </row>
    <row r="208" s="27" customFormat="true" ht="25.75" hidden="false" customHeight="true" outlineLevel="0" collapsed="false">
      <c r="A208" s="40"/>
      <c r="B208" s="40"/>
      <c r="C208" s="40"/>
      <c r="D208" s="40"/>
      <c r="E208" s="40"/>
      <c r="F208" s="40"/>
      <c r="G208" s="40"/>
      <c r="H208" s="25"/>
    </row>
    <row r="209" s="27" customFormat="true" ht="25.75" hidden="false" customHeight="true" outlineLevel="0" collapsed="false">
      <c r="A209" s="40"/>
      <c r="B209" s="40"/>
      <c r="C209" s="40"/>
      <c r="D209" s="40"/>
      <c r="E209" s="40"/>
      <c r="F209" s="40"/>
      <c r="G209" s="40"/>
      <c r="H209" s="25"/>
    </row>
    <row r="210" customFormat="false" ht="31.25" hidden="false" customHeight="true" outlineLevel="0" collapsed="false">
      <c r="A210" s="96" t="s">
        <v>347</v>
      </c>
      <c r="B210" s="96"/>
      <c r="C210" s="96"/>
      <c r="D210" s="96"/>
      <c r="E210" s="96"/>
      <c r="F210" s="96"/>
      <c r="G210" s="96"/>
      <c r="H210" s="7"/>
    </row>
    <row r="211" customFormat="false" ht="30.45" hidden="false" customHeight="true" outlineLevel="0" collapsed="false">
      <c r="A211" s="97" t="s">
        <v>348</v>
      </c>
      <c r="B211" s="97"/>
      <c r="C211" s="97" t="s">
        <v>98</v>
      </c>
      <c r="D211" s="97"/>
      <c r="E211" s="98" t="s">
        <v>349</v>
      </c>
      <c r="F211" s="97" t="s">
        <v>350</v>
      </c>
      <c r="G211" s="97"/>
      <c r="H211" s="7"/>
    </row>
    <row r="212" customFormat="false" ht="79.45" hidden="false" customHeight="true" outlineLevel="0" collapsed="false">
      <c r="A212" s="99" t="s">
        <v>351</v>
      </c>
      <c r="B212" s="99"/>
      <c r="C212" s="100" t="s">
        <v>352</v>
      </c>
      <c r="D212" s="100"/>
      <c r="E212" s="101"/>
      <c r="F212" s="102" t="s">
        <v>353</v>
      </c>
      <c r="G212" s="102"/>
      <c r="H212" s="7"/>
    </row>
    <row r="213" customFormat="false" ht="30.45" hidden="false" customHeight="true" outlineLevel="0" collapsed="false">
      <c r="A213" s="103"/>
      <c r="B213" s="104"/>
      <c r="C213" s="104"/>
      <c r="D213" s="104"/>
      <c r="E213" s="104"/>
      <c r="F213" s="104"/>
      <c r="G213" s="104"/>
      <c r="H213" s="7"/>
    </row>
    <row r="214" customFormat="false" ht="30.45" hidden="false" customHeight="true" outlineLevel="0" collapsed="false">
      <c r="A214" s="103"/>
      <c r="B214" s="104"/>
      <c r="C214" s="104"/>
      <c r="D214" s="104"/>
      <c r="E214" s="104"/>
      <c r="F214" s="104"/>
      <c r="G214" s="104"/>
      <c r="H214" s="7"/>
    </row>
    <row r="215" customFormat="false" ht="30.45" hidden="false" customHeight="true" outlineLevel="0" collapsed="false">
      <c r="A215" s="103"/>
      <c r="B215" s="104"/>
      <c r="C215" s="104"/>
      <c r="D215" s="104"/>
      <c r="E215" s="104"/>
      <c r="F215" s="104"/>
      <c r="G215" s="104"/>
      <c r="H215" s="7"/>
    </row>
    <row r="216" customFormat="false" ht="30.45" hidden="false" customHeight="true" outlineLevel="0" collapsed="false">
      <c r="A216" s="103"/>
      <c r="B216" s="104"/>
      <c r="C216" s="104"/>
      <c r="D216" s="104"/>
      <c r="E216" s="104"/>
      <c r="F216" s="104"/>
      <c r="G216" s="104"/>
      <c r="H216" s="7"/>
    </row>
    <row r="217" customFormat="false" ht="23.25" hidden="false" customHeight="true" outlineLevel="0" collapsed="false">
      <c r="A217" s="103"/>
      <c r="B217" s="104"/>
      <c r="C217" s="104"/>
      <c r="D217" s="104"/>
      <c r="E217" s="104"/>
      <c r="F217" s="104"/>
      <c r="G217" s="104"/>
      <c r="H217" s="7"/>
    </row>
    <row r="218" customFormat="false" ht="27.95" hidden="false" customHeight="true" outlineLevel="0" collapsed="false">
      <c r="A218" s="103"/>
      <c r="B218" s="104"/>
      <c r="C218" s="104"/>
      <c r="D218" s="104"/>
      <c r="E218" s="104"/>
      <c r="F218" s="104"/>
      <c r="G218" s="104"/>
      <c r="H218" s="7"/>
    </row>
    <row r="219" customFormat="false" ht="33.75" hidden="false" customHeight="true" outlineLevel="0" collapsed="false">
      <c r="A219" s="103"/>
      <c r="B219" s="104"/>
      <c r="C219" s="104"/>
      <c r="D219" s="104"/>
      <c r="E219" s="104"/>
      <c r="F219" s="104"/>
      <c r="G219" s="104"/>
      <c r="H219" s="7"/>
    </row>
    <row r="220" customFormat="false" ht="33.75" hidden="false" customHeight="true" outlineLevel="0" collapsed="false">
      <c r="A220" s="103"/>
      <c r="B220" s="104"/>
      <c r="C220" s="104"/>
      <c r="D220" s="104"/>
      <c r="E220" s="104"/>
      <c r="F220" s="104"/>
      <c r="G220" s="104"/>
      <c r="H220" s="7"/>
    </row>
    <row r="221" customFormat="false" ht="35" hidden="false" customHeight="true" outlineLevel="0" collapsed="false">
      <c r="A221" s="29" t="s">
        <v>354</v>
      </c>
      <c r="B221" s="29"/>
      <c r="C221" s="29"/>
      <c r="D221" s="29"/>
      <c r="E221" s="29"/>
      <c r="F221" s="29"/>
      <c r="G221" s="29"/>
    </row>
    <row r="222" customFormat="false" ht="57.5" hidden="false" customHeight="true" outlineLevel="0" collapsed="false">
      <c r="A222" s="35" t="s">
        <v>355</v>
      </c>
      <c r="B222" s="35" t="s">
        <v>356</v>
      </c>
      <c r="C222" s="35" t="s">
        <v>357</v>
      </c>
      <c r="D222" s="35" t="s">
        <v>358</v>
      </c>
      <c r="E222" s="35"/>
      <c r="F222" s="35"/>
      <c r="G222" s="41" t="s">
        <v>359</v>
      </c>
    </row>
    <row r="223" customFormat="false" ht="22.5" hidden="false" customHeight="true" outlineLevel="0" collapsed="false">
      <c r="A223" s="105" t="s">
        <v>360</v>
      </c>
      <c r="B223" s="105"/>
      <c r="C223" s="105"/>
      <c r="D223" s="105"/>
      <c r="E223" s="105"/>
      <c r="F223" s="105"/>
      <c r="G223" s="106"/>
    </row>
    <row r="224" customFormat="false" ht="12.5" hidden="false" customHeight="true" outlineLevel="0" collapsed="false">
      <c r="A224" s="107"/>
      <c r="B224" s="108"/>
      <c r="C224" s="108"/>
      <c r="D224" s="108"/>
      <c r="E224" s="108"/>
      <c r="F224" s="108"/>
      <c r="G224" s="109"/>
    </row>
    <row r="225" customFormat="false" ht="25" hidden="false" customHeight="true" outlineLevel="0" collapsed="false">
      <c r="A225" s="10" t="s">
        <v>361</v>
      </c>
      <c r="B225" s="10"/>
      <c r="C225" s="10"/>
      <c r="D225" s="10"/>
      <c r="E225" s="10"/>
      <c r="F225" s="10"/>
      <c r="G225" s="10"/>
    </row>
    <row r="226" customFormat="false" ht="16.15" hidden="false" customHeight="false" outlineLevel="0" collapsed="false">
      <c r="A226" s="96" t="s">
        <v>362</v>
      </c>
      <c r="B226" s="96"/>
      <c r="C226" s="96"/>
      <c r="D226" s="96"/>
      <c r="E226" s="96"/>
      <c r="F226" s="96"/>
      <c r="G226" s="96"/>
    </row>
    <row r="227" customFormat="false" ht="15" hidden="false" customHeight="false" outlineLevel="0" collapsed="false">
      <c r="A227" s="97" t="s">
        <v>363</v>
      </c>
      <c r="B227" s="97"/>
      <c r="C227" s="110" t="s">
        <v>364</v>
      </c>
      <c r="D227" s="110"/>
      <c r="E227" s="97" t="s">
        <v>350</v>
      </c>
      <c r="F227" s="97"/>
      <c r="G227" s="97"/>
    </row>
    <row r="228" customFormat="false" ht="15" hidden="false" customHeight="false" outlineLevel="0" collapsed="false">
      <c r="A228" s="111" t="s">
        <v>365</v>
      </c>
      <c r="B228" s="111"/>
      <c r="C228" s="111" t="s">
        <v>366</v>
      </c>
      <c r="D228" s="111"/>
      <c r="E228" s="112" t="s">
        <v>367</v>
      </c>
      <c r="F228" s="112"/>
      <c r="G228" s="112"/>
    </row>
    <row r="229" customFormat="false" ht="15" hidden="false" customHeight="false" outlineLevel="0" collapsed="false">
      <c r="A229" s="111" t="s">
        <v>368</v>
      </c>
      <c r="B229" s="111"/>
      <c r="C229" s="111" t="s">
        <v>369</v>
      </c>
      <c r="D229" s="111"/>
      <c r="E229" s="112"/>
      <c r="F229" s="112"/>
      <c r="G229" s="112"/>
    </row>
    <row r="230" customFormat="false" ht="15" hidden="false" customHeight="false" outlineLevel="0" collapsed="false">
      <c r="A230" s="111" t="s">
        <v>370</v>
      </c>
      <c r="B230" s="111"/>
      <c r="C230" s="111" t="s">
        <v>371</v>
      </c>
      <c r="D230" s="111"/>
      <c r="E230" s="112"/>
      <c r="F230" s="112"/>
      <c r="G230" s="112"/>
    </row>
    <row r="231" customFormat="false" ht="22.5" hidden="false" customHeight="true" outlineLevel="0" collapsed="false">
      <c r="A231" s="0"/>
      <c r="B231" s="0"/>
      <c r="C231" s="0"/>
      <c r="D231" s="0"/>
      <c r="E231" s="0"/>
      <c r="F231" s="0"/>
      <c r="G231" s="0"/>
    </row>
    <row r="232" customFormat="false" ht="21.25" hidden="false" customHeight="true" outlineLevel="0" collapsed="false">
      <c r="A232" s="113" t="s">
        <v>372</v>
      </c>
      <c r="B232" s="113"/>
      <c r="C232" s="113"/>
      <c r="D232" s="113"/>
      <c r="E232" s="113"/>
      <c r="F232" s="113"/>
      <c r="G232" s="113"/>
    </row>
    <row r="233" customFormat="false" ht="30" hidden="false" customHeight="true" outlineLevel="0" collapsed="false">
      <c r="A233" s="35" t="s">
        <v>373</v>
      </c>
      <c r="B233" s="35" t="s">
        <v>374</v>
      </c>
      <c r="C233" s="35" t="s">
        <v>375</v>
      </c>
      <c r="D233" s="35"/>
      <c r="E233" s="35" t="s">
        <v>376</v>
      </c>
      <c r="F233" s="35" t="s">
        <v>377</v>
      </c>
      <c r="G233" s="35"/>
    </row>
    <row r="234" customFormat="false" ht="25" hidden="false" customHeight="true" outlineLevel="0" collapsed="false">
      <c r="A234" s="114" t="s">
        <v>360</v>
      </c>
      <c r="B234" s="114"/>
      <c r="C234" s="114"/>
      <c r="D234" s="114"/>
      <c r="E234" s="114"/>
      <c r="F234" s="115"/>
      <c r="G234" s="115"/>
    </row>
    <row r="235" customFormat="false" ht="23.75" hidden="false" customHeight="true" outlineLevel="0" collapsed="false"/>
    <row r="236" customFormat="false" ht="22.5" hidden="false" customHeight="true" outlineLevel="0" collapsed="false">
      <c r="A236" s="10" t="s">
        <v>378</v>
      </c>
      <c r="B236" s="10"/>
      <c r="C236" s="10"/>
      <c r="D236" s="10"/>
      <c r="E236" s="10"/>
      <c r="F236" s="10"/>
      <c r="G236" s="10"/>
    </row>
    <row r="237" customFormat="false" ht="16.15" hidden="false" customHeight="false" outlineLevel="0" collapsed="false">
      <c r="A237" s="29" t="s">
        <v>379</v>
      </c>
      <c r="B237" s="29"/>
      <c r="C237" s="29"/>
      <c r="D237" s="29"/>
      <c r="E237" s="29"/>
      <c r="F237" s="29"/>
      <c r="G237" s="29"/>
    </row>
    <row r="238" customFormat="false" ht="15" hidden="false" customHeight="true" outlineLevel="0" collapsed="false">
      <c r="A238" s="35" t="s">
        <v>380</v>
      </c>
      <c r="B238" s="35" t="s">
        <v>381</v>
      </c>
      <c r="C238" s="35" t="s">
        <v>98</v>
      </c>
      <c r="D238" s="35"/>
      <c r="E238" s="35" t="s">
        <v>382</v>
      </c>
      <c r="F238" s="35" t="s">
        <v>383</v>
      </c>
      <c r="G238" s="35"/>
    </row>
    <row r="239" customFormat="false" ht="15" hidden="false" customHeight="true" outlineLevel="0" collapsed="false">
      <c r="A239" s="116" t="s">
        <v>384</v>
      </c>
      <c r="B239" s="117"/>
      <c r="C239" s="118"/>
      <c r="D239" s="119"/>
      <c r="E239" s="116"/>
      <c r="F239" s="120" t="s">
        <v>385</v>
      </c>
      <c r="G239" s="120"/>
    </row>
    <row r="240" customFormat="false" ht="15" hidden="false" customHeight="true" outlineLevel="0" collapsed="false">
      <c r="A240" s="121" t="n">
        <v>16667</v>
      </c>
      <c r="B240" s="122" t="n">
        <v>45329</v>
      </c>
      <c r="C240" s="118" t="s">
        <v>386</v>
      </c>
      <c r="D240" s="123"/>
      <c r="E240" s="116" t="s">
        <v>387</v>
      </c>
      <c r="F240" s="120"/>
      <c r="G240" s="120"/>
    </row>
    <row r="241" customFormat="false" ht="15" hidden="false" customHeight="true" outlineLevel="0" collapsed="false">
      <c r="A241" s="121" t="n">
        <v>16677</v>
      </c>
      <c r="B241" s="122" t="n">
        <v>45331</v>
      </c>
      <c r="C241" s="118" t="s">
        <v>386</v>
      </c>
      <c r="D241" s="123"/>
      <c r="E241" s="116" t="s">
        <v>387</v>
      </c>
      <c r="F241" s="120"/>
      <c r="G241" s="120"/>
    </row>
    <row r="242" customFormat="false" ht="15" hidden="false" customHeight="true" outlineLevel="0" collapsed="false">
      <c r="A242" s="121" t="n">
        <v>16706</v>
      </c>
      <c r="B242" s="122" t="n">
        <v>45336</v>
      </c>
      <c r="C242" s="118" t="s">
        <v>386</v>
      </c>
      <c r="D242" s="123"/>
      <c r="E242" s="116" t="s">
        <v>387</v>
      </c>
      <c r="F242" s="120"/>
      <c r="G242" s="120"/>
    </row>
    <row r="243" customFormat="false" ht="15" hidden="false" customHeight="true" outlineLevel="0" collapsed="false">
      <c r="A243" s="121" t="n">
        <v>16719</v>
      </c>
      <c r="B243" s="122" t="n">
        <v>45337</v>
      </c>
      <c r="C243" s="118" t="s">
        <v>386</v>
      </c>
      <c r="D243" s="123"/>
      <c r="E243" s="116" t="s">
        <v>387</v>
      </c>
      <c r="F243" s="120"/>
      <c r="G243" s="120"/>
    </row>
    <row r="244" customFormat="false" ht="15" hidden="false" customHeight="true" outlineLevel="0" collapsed="false">
      <c r="A244" s="121" t="s">
        <v>388</v>
      </c>
      <c r="B244" s="122"/>
      <c r="C244" s="118"/>
      <c r="D244" s="123"/>
      <c r="E244" s="124"/>
      <c r="F244" s="120"/>
      <c r="G244" s="120"/>
    </row>
    <row r="245" customFormat="false" ht="15" hidden="false" customHeight="true" outlineLevel="0" collapsed="false">
      <c r="A245" s="116" t="n">
        <v>17335</v>
      </c>
      <c r="B245" s="117" t="n">
        <v>45468</v>
      </c>
      <c r="C245" s="125" t="s">
        <v>389</v>
      </c>
      <c r="D245" s="119"/>
      <c r="E245" s="116" t="s">
        <v>390</v>
      </c>
      <c r="F245" s="120"/>
      <c r="G245" s="120"/>
    </row>
    <row r="246" customFormat="false" ht="15" hidden="false" customHeight="true" outlineLevel="0" collapsed="false">
      <c r="A246" s="116" t="s">
        <v>391</v>
      </c>
      <c r="B246" s="117"/>
      <c r="C246" s="118"/>
      <c r="D246" s="119"/>
      <c r="E246" s="116"/>
      <c r="F246" s="120"/>
      <c r="G246" s="120"/>
    </row>
    <row r="247" customFormat="false" ht="15" hidden="false" customHeight="true" outlineLevel="0" collapsed="false">
      <c r="A247" s="116" t="n">
        <v>17430</v>
      </c>
      <c r="B247" s="117" t="n">
        <v>45482</v>
      </c>
      <c r="C247" s="118" t="s">
        <v>392</v>
      </c>
      <c r="D247" s="119"/>
      <c r="E247" s="116" t="s">
        <v>393</v>
      </c>
      <c r="F247" s="120"/>
      <c r="G247" s="120"/>
    </row>
    <row r="248" customFormat="false" ht="15" hidden="false" customHeight="true" outlineLevel="0" collapsed="false">
      <c r="A248" s="116" t="n">
        <v>17466</v>
      </c>
      <c r="B248" s="117" t="n">
        <v>45491</v>
      </c>
      <c r="C248" s="118" t="s">
        <v>392</v>
      </c>
      <c r="D248" s="119"/>
      <c r="E248" s="116" t="s">
        <v>394</v>
      </c>
      <c r="F248" s="120"/>
      <c r="G248" s="120"/>
    </row>
    <row r="249" customFormat="false" ht="15" hidden="false" customHeight="true" outlineLevel="0" collapsed="false">
      <c r="A249" s="116" t="n">
        <v>17468</v>
      </c>
      <c r="B249" s="117" t="n">
        <v>45491</v>
      </c>
      <c r="C249" s="118" t="s">
        <v>392</v>
      </c>
      <c r="D249" s="119"/>
      <c r="E249" s="116" t="s">
        <v>394</v>
      </c>
      <c r="F249" s="120"/>
      <c r="G249" s="120"/>
    </row>
    <row r="250" customFormat="false" ht="15" hidden="false" customHeight="true" outlineLevel="0" collapsed="false">
      <c r="A250" s="116" t="s">
        <v>395</v>
      </c>
      <c r="B250" s="117"/>
      <c r="C250" s="118"/>
      <c r="D250" s="119"/>
      <c r="E250" s="116"/>
      <c r="F250" s="120"/>
      <c r="G250" s="120"/>
    </row>
    <row r="251" customFormat="false" ht="15" hidden="false" customHeight="true" outlineLevel="0" collapsed="false">
      <c r="A251" s="126" t="s">
        <v>396</v>
      </c>
      <c r="B251" s="126"/>
      <c r="C251" s="126"/>
      <c r="D251" s="126"/>
      <c r="E251" s="126"/>
      <c r="F251" s="120"/>
      <c r="G251" s="120"/>
    </row>
    <row r="252" customFormat="false" ht="15" hidden="false" customHeight="true" outlineLevel="0" collapsed="false">
      <c r="A252" s="126"/>
      <c r="B252" s="126"/>
      <c r="C252" s="126"/>
      <c r="D252" s="126"/>
      <c r="E252" s="126"/>
      <c r="F252" s="120"/>
      <c r="G252" s="120"/>
    </row>
    <row r="253" customFormat="false" ht="16.25" hidden="false" customHeight="true" outlineLevel="0" collapsed="false">
      <c r="A253" s="126"/>
      <c r="B253" s="126"/>
      <c r="C253" s="126"/>
      <c r="D253" s="126"/>
      <c r="E253" s="126"/>
      <c r="F253" s="120"/>
      <c r="G253" s="120"/>
    </row>
    <row r="254" customFormat="false" ht="23.75" hidden="false" customHeight="true" outlineLevel="0" collapsed="false">
      <c r="A254" s="7"/>
      <c r="B254" s="7"/>
      <c r="C254" s="7"/>
      <c r="D254" s="7"/>
      <c r="E254" s="7"/>
      <c r="F254" s="7"/>
      <c r="G254" s="7"/>
    </row>
    <row r="255" customFormat="false" ht="22.5" hidden="false" customHeight="true" outlineLevel="0" collapsed="false">
      <c r="A255" s="127" t="s">
        <v>397</v>
      </c>
      <c r="B255" s="127"/>
      <c r="C255" s="127"/>
      <c r="D255" s="127"/>
      <c r="E255" s="127"/>
      <c r="F255" s="127"/>
      <c r="G255" s="127"/>
    </row>
    <row r="256" customFormat="false" ht="16.15" hidden="false" customHeight="false" outlineLevel="0" collapsed="false">
      <c r="A256" s="128" t="s">
        <v>398</v>
      </c>
      <c r="B256" s="128"/>
      <c r="C256" s="128"/>
      <c r="D256" s="128"/>
      <c r="E256" s="128"/>
      <c r="F256" s="128"/>
      <c r="G256" s="128"/>
    </row>
    <row r="257" customFormat="false" ht="15" hidden="false" customHeight="false" outlineLevel="0" collapsed="false">
      <c r="A257" s="41" t="s">
        <v>399</v>
      </c>
      <c r="B257" s="41"/>
      <c r="C257" s="41"/>
      <c r="D257" s="41"/>
      <c r="E257" s="41"/>
      <c r="F257" s="41"/>
      <c r="G257" s="41"/>
    </row>
    <row r="258" customFormat="false" ht="15" hidden="false" customHeight="true" outlineLevel="0" collapsed="false">
      <c r="A258" s="42" t="s">
        <v>400</v>
      </c>
      <c r="B258" s="129" t="s">
        <v>349</v>
      </c>
      <c r="C258" s="41" t="s">
        <v>98</v>
      </c>
      <c r="D258" s="41"/>
      <c r="E258" s="41"/>
      <c r="F258" s="35" t="s">
        <v>401</v>
      </c>
      <c r="G258" s="35"/>
    </row>
    <row r="259" customFormat="false" ht="15" hidden="false" customHeight="true" outlineLevel="0" collapsed="false">
      <c r="A259" s="130" t="n">
        <v>65</v>
      </c>
      <c r="B259" s="131" t="n">
        <v>45615</v>
      </c>
      <c r="C259" s="132" t="s">
        <v>402</v>
      </c>
      <c r="D259" s="132"/>
      <c r="E259" s="132"/>
      <c r="F259" s="120" t="s">
        <v>403</v>
      </c>
      <c r="G259" s="120"/>
    </row>
    <row r="260" customFormat="false" ht="15" hidden="false" customHeight="true" outlineLevel="0" collapsed="false">
      <c r="A260" s="130" t="n">
        <v>67</v>
      </c>
      <c r="B260" s="131" t="n">
        <v>45636</v>
      </c>
      <c r="C260" s="132" t="s">
        <v>404</v>
      </c>
      <c r="D260" s="132"/>
      <c r="E260" s="132"/>
      <c r="F260" s="120"/>
      <c r="G260" s="120"/>
    </row>
    <row r="261" customFormat="false" ht="19.35" hidden="false" customHeight="false" outlineLevel="0" collapsed="false">
      <c r="A261" s="133" t="n">
        <v>68</v>
      </c>
      <c r="B261" s="134" t="n">
        <v>45643</v>
      </c>
      <c r="C261" s="132" t="s">
        <v>405</v>
      </c>
      <c r="D261" s="132"/>
      <c r="E261" s="132"/>
      <c r="F261" s="120"/>
      <c r="G261" s="120"/>
    </row>
    <row r="262" customFormat="false" ht="16.25" hidden="false" customHeight="true" outlineLevel="0" collapsed="false">
      <c r="A262" s="7"/>
      <c r="B262" s="7"/>
      <c r="C262" s="7"/>
      <c r="D262" s="7"/>
      <c r="E262" s="7"/>
      <c r="F262" s="7"/>
      <c r="G262" s="7"/>
    </row>
    <row r="263" customFormat="false" ht="19.9" hidden="false" customHeight="true" outlineLevel="0" collapsed="false">
      <c r="A263" s="41" t="s">
        <v>406</v>
      </c>
      <c r="B263" s="41"/>
      <c r="C263" s="41"/>
      <c r="D263" s="41"/>
      <c r="E263" s="41"/>
      <c r="F263" s="41"/>
      <c r="G263" s="41"/>
    </row>
    <row r="264" customFormat="false" ht="15" hidden="false" customHeight="true" outlineLevel="0" collapsed="false">
      <c r="A264" s="42" t="s">
        <v>400</v>
      </c>
      <c r="B264" s="129" t="s">
        <v>349</v>
      </c>
      <c r="C264" s="41" t="s">
        <v>98</v>
      </c>
      <c r="D264" s="41"/>
      <c r="E264" s="41"/>
      <c r="F264" s="35" t="s">
        <v>401</v>
      </c>
      <c r="G264" s="35"/>
    </row>
    <row r="265" customFormat="false" ht="17.35" hidden="false" customHeight="true" outlineLevel="0" collapsed="false">
      <c r="A265" s="130" t="n">
        <v>57</v>
      </c>
      <c r="B265" s="135" t="n">
        <v>45567</v>
      </c>
      <c r="C265" s="132" t="s">
        <v>407</v>
      </c>
      <c r="D265" s="132"/>
      <c r="E265" s="132"/>
      <c r="F265" s="120" t="s">
        <v>403</v>
      </c>
      <c r="G265" s="120"/>
    </row>
    <row r="266" customFormat="false" ht="17.35" hidden="false" customHeight="false" outlineLevel="0" collapsed="false">
      <c r="A266" s="130" t="n">
        <v>58</v>
      </c>
      <c r="B266" s="135" t="n">
        <v>45567</v>
      </c>
      <c r="C266" s="132" t="s">
        <v>408</v>
      </c>
      <c r="D266" s="132"/>
      <c r="E266" s="132"/>
      <c r="F266" s="120"/>
      <c r="G266" s="120"/>
    </row>
    <row r="267" customFormat="false" ht="17.35" hidden="false" customHeight="false" outlineLevel="0" collapsed="false">
      <c r="A267" s="130" t="n">
        <v>59</v>
      </c>
      <c r="B267" s="135" t="n">
        <v>45572</v>
      </c>
      <c r="C267" s="132" t="s">
        <v>409</v>
      </c>
      <c r="D267" s="132"/>
      <c r="E267" s="132"/>
      <c r="F267" s="120"/>
      <c r="G267" s="120"/>
    </row>
    <row r="268" customFormat="false" ht="17.35" hidden="false" customHeight="false" outlineLevel="0" collapsed="false">
      <c r="A268" s="130" t="n">
        <v>60</v>
      </c>
      <c r="B268" s="135" t="n">
        <v>45586</v>
      </c>
      <c r="C268" s="132" t="s">
        <v>410</v>
      </c>
      <c r="D268" s="132"/>
      <c r="E268" s="132"/>
      <c r="F268" s="120"/>
      <c r="G268" s="120"/>
    </row>
    <row r="269" customFormat="false" ht="17.35" hidden="false" customHeight="false" outlineLevel="0" collapsed="false">
      <c r="A269" s="130" t="n">
        <v>61</v>
      </c>
      <c r="B269" s="135" t="n">
        <v>45588</v>
      </c>
      <c r="C269" s="132" t="s">
        <v>411</v>
      </c>
      <c r="D269" s="132"/>
      <c r="E269" s="132"/>
      <c r="F269" s="120"/>
      <c r="G269" s="120"/>
    </row>
    <row r="270" customFormat="false" ht="17.35" hidden="false" customHeight="false" outlineLevel="0" collapsed="false">
      <c r="A270" s="130" t="n">
        <v>62</v>
      </c>
      <c r="B270" s="135" t="n">
        <v>45589</v>
      </c>
      <c r="C270" s="132" t="s">
        <v>412</v>
      </c>
      <c r="D270" s="132"/>
      <c r="E270" s="132"/>
      <c r="F270" s="120"/>
      <c r="G270" s="120"/>
    </row>
    <row r="271" customFormat="false" ht="17.35" hidden="false" customHeight="false" outlineLevel="0" collapsed="false">
      <c r="A271" s="130" t="n">
        <v>63</v>
      </c>
      <c r="B271" s="135" t="n">
        <v>45597</v>
      </c>
      <c r="C271" s="132" t="s">
        <v>413</v>
      </c>
      <c r="D271" s="132"/>
      <c r="E271" s="132"/>
      <c r="F271" s="120"/>
      <c r="G271" s="120"/>
    </row>
    <row r="272" customFormat="false" ht="17.35" hidden="false" customHeight="false" outlineLevel="0" collapsed="false">
      <c r="A272" s="130" t="n">
        <v>64</v>
      </c>
      <c r="B272" s="135" t="n">
        <v>45615</v>
      </c>
      <c r="C272" s="132" t="s">
        <v>414</v>
      </c>
      <c r="D272" s="132"/>
      <c r="E272" s="132"/>
      <c r="F272" s="120"/>
      <c r="G272" s="120"/>
    </row>
    <row r="273" customFormat="false" ht="17.35" hidden="false" customHeight="false" outlineLevel="0" collapsed="false">
      <c r="A273" s="130" t="n">
        <v>66</v>
      </c>
      <c r="B273" s="135" t="n">
        <v>45630</v>
      </c>
      <c r="C273" s="132" t="s">
        <v>415</v>
      </c>
      <c r="D273" s="132"/>
      <c r="E273" s="132"/>
      <c r="F273" s="120"/>
      <c r="G273" s="120"/>
    </row>
    <row r="274" customFormat="false" ht="17.35" hidden="false" customHeight="false" outlineLevel="0" collapsed="false">
      <c r="A274" s="130" t="n">
        <v>69</v>
      </c>
      <c r="B274" s="135" t="n">
        <v>45656</v>
      </c>
      <c r="C274" s="132" t="s">
        <v>416</v>
      </c>
      <c r="D274" s="132"/>
      <c r="E274" s="132"/>
      <c r="F274" s="120"/>
      <c r="G274" s="120"/>
    </row>
    <row r="275" customFormat="false" ht="18.75" hidden="false" customHeight="true" outlineLevel="0" collapsed="false">
      <c r="A275" s="7"/>
      <c r="B275" s="7"/>
      <c r="C275" s="7"/>
      <c r="D275" s="7"/>
      <c r="E275" s="7"/>
      <c r="F275" s="7"/>
      <c r="G275" s="7"/>
    </row>
    <row r="276" customFormat="false" ht="19.9" hidden="false" customHeight="true" outlineLevel="0" collapsed="false">
      <c r="A276" s="41" t="s">
        <v>417</v>
      </c>
      <c r="B276" s="41"/>
      <c r="C276" s="41"/>
      <c r="D276" s="41"/>
      <c r="E276" s="41"/>
      <c r="F276" s="41"/>
      <c r="G276" s="41"/>
    </row>
    <row r="277" customFormat="false" ht="15" hidden="false" customHeight="true" outlineLevel="0" collapsed="false">
      <c r="A277" s="42" t="s">
        <v>400</v>
      </c>
      <c r="B277" s="129" t="s">
        <v>349</v>
      </c>
      <c r="C277" s="41" t="s">
        <v>98</v>
      </c>
      <c r="D277" s="41"/>
      <c r="E277" s="41"/>
      <c r="F277" s="35" t="s">
        <v>401</v>
      </c>
      <c r="G277" s="35"/>
    </row>
    <row r="278" customFormat="false" ht="28.1" hidden="false" customHeight="true" outlineLevel="0" collapsed="false">
      <c r="A278" s="95"/>
      <c r="B278" s="95"/>
      <c r="C278" s="136" t="s">
        <v>418</v>
      </c>
      <c r="D278" s="136"/>
      <c r="E278" s="136"/>
      <c r="F278" s="21" t="s">
        <v>419</v>
      </c>
      <c r="G278" s="21"/>
    </row>
    <row r="279" customFormat="false" ht="20" hidden="false" customHeight="true" outlineLevel="0" collapsed="false">
      <c r="A279" s="7"/>
      <c r="B279" s="7"/>
      <c r="C279" s="7"/>
      <c r="D279" s="7"/>
      <c r="E279" s="7"/>
      <c r="F279" s="7"/>
      <c r="G279" s="7"/>
    </row>
    <row r="280" customFormat="false" ht="15" hidden="false" customHeight="false" outlineLevel="0" collapsed="false">
      <c r="A280" s="41" t="s">
        <v>420</v>
      </c>
      <c r="B280" s="41"/>
      <c r="C280" s="41"/>
      <c r="D280" s="41"/>
      <c r="E280" s="41"/>
      <c r="F280" s="41"/>
      <c r="G280" s="41"/>
    </row>
    <row r="281" customFormat="false" ht="15" hidden="false" customHeight="true" outlineLevel="0" collapsed="false">
      <c r="A281" s="42" t="s">
        <v>400</v>
      </c>
      <c r="B281" s="129" t="s">
        <v>349</v>
      </c>
      <c r="C281" s="41" t="s">
        <v>98</v>
      </c>
      <c r="D281" s="41"/>
      <c r="E281" s="41"/>
      <c r="F281" s="35" t="s">
        <v>401</v>
      </c>
      <c r="G281" s="35"/>
    </row>
    <row r="282" customFormat="false" ht="15" hidden="false" customHeight="false" outlineLevel="0" collapsed="false">
      <c r="A282" s="95" t="s">
        <v>421</v>
      </c>
      <c r="B282" s="95"/>
      <c r="C282" s="95"/>
      <c r="D282" s="95"/>
      <c r="E282" s="95"/>
      <c r="F282" s="95"/>
      <c r="G282" s="95"/>
    </row>
    <row r="283" customFormat="false" ht="23.75" hidden="false" customHeight="true" outlineLevel="0" collapsed="false">
      <c r="A283" s="7"/>
      <c r="B283" s="7"/>
      <c r="C283" s="7"/>
      <c r="D283" s="7"/>
      <c r="E283" s="7"/>
      <c r="F283" s="7"/>
      <c r="G283" s="7"/>
    </row>
    <row r="284" customFormat="false" ht="15" hidden="false" customHeight="false" outlineLevel="0" collapsed="false">
      <c r="A284" s="41" t="s">
        <v>422</v>
      </c>
      <c r="B284" s="41"/>
      <c r="C284" s="41"/>
      <c r="D284" s="41"/>
      <c r="E284" s="41"/>
      <c r="F284" s="41"/>
      <c r="G284" s="41"/>
    </row>
    <row r="285" customFormat="false" ht="15" hidden="false" customHeight="true" outlineLevel="0" collapsed="false">
      <c r="A285" s="41" t="s">
        <v>10</v>
      </c>
      <c r="B285" s="129" t="s">
        <v>349</v>
      </c>
      <c r="C285" s="41" t="s">
        <v>423</v>
      </c>
      <c r="D285" s="41"/>
      <c r="E285" s="41"/>
      <c r="F285" s="35" t="s">
        <v>424</v>
      </c>
      <c r="G285" s="35"/>
    </row>
    <row r="286" customFormat="false" ht="17.35" hidden="false" customHeight="true" outlineLevel="0" collapsed="false">
      <c r="A286" s="137" t="s">
        <v>425</v>
      </c>
      <c r="B286" s="138" t="n">
        <v>45572</v>
      </c>
      <c r="C286" s="139" t="s">
        <v>426</v>
      </c>
      <c r="D286" s="139"/>
      <c r="E286" s="139"/>
      <c r="F286" s="140"/>
      <c r="G286" s="141"/>
    </row>
    <row r="287" customFormat="false" ht="18.75" hidden="false" customHeight="true" outlineLevel="0" collapsed="false"/>
    <row r="288" customFormat="false" ht="16.15" hidden="false" customHeight="false" outlineLevel="0" collapsed="false">
      <c r="A288" s="128" t="s">
        <v>427</v>
      </c>
      <c r="B288" s="128"/>
      <c r="C288" s="128"/>
      <c r="D288" s="128"/>
      <c r="E288" s="128"/>
      <c r="F288" s="128"/>
      <c r="G288" s="128"/>
    </row>
    <row r="289" customFormat="false" ht="15" hidden="false" customHeight="false" outlineLevel="0" collapsed="false">
      <c r="A289" s="41" t="s">
        <v>428</v>
      </c>
      <c r="B289" s="41"/>
      <c r="C289" s="41"/>
      <c r="D289" s="41" t="s">
        <v>429</v>
      </c>
      <c r="E289" s="41"/>
      <c r="F289" s="41"/>
      <c r="G289" s="41"/>
    </row>
    <row r="290" customFormat="false" ht="15" hidden="false" customHeight="false" outlineLevel="0" collapsed="false">
      <c r="A290" s="95" t="n">
        <v>2022</v>
      </c>
      <c r="B290" s="95"/>
      <c r="C290" s="95"/>
      <c r="D290" s="106" t="n">
        <v>2.07</v>
      </c>
      <c r="E290" s="106" t="s">
        <v>430</v>
      </c>
      <c r="F290" s="106"/>
      <c r="G290" s="106"/>
    </row>
    <row r="291" customFormat="false" ht="15.65" hidden="false" customHeight="false" outlineLevel="0" collapsed="false">
      <c r="A291" s="95" t="n">
        <v>2023</v>
      </c>
      <c r="B291" s="95"/>
      <c r="C291" s="95"/>
      <c r="D291" s="106" t="n">
        <v>2.3</v>
      </c>
      <c r="E291" s="106" t="s">
        <v>431</v>
      </c>
      <c r="F291" s="106"/>
      <c r="G291" s="106"/>
    </row>
    <row r="313" customFormat="false" ht="25" hidden="false" customHeight="true" outlineLevel="0" collapsed="false">
      <c r="A313" s="142" t="s">
        <v>432</v>
      </c>
      <c r="B313" s="142"/>
      <c r="C313" s="142"/>
      <c r="D313" s="142"/>
      <c r="E313" s="142"/>
      <c r="F313" s="142"/>
      <c r="G313" s="142"/>
    </row>
    <row r="314" customFormat="false" ht="13.8" hidden="false" customHeight="true" outlineLevel="0" collapsed="false">
      <c r="A314" s="143" t="s">
        <v>433</v>
      </c>
      <c r="B314" s="143"/>
      <c r="C314" s="143"/>
      <c r="D314" s="144" t="s">
        <v>434</v>
      </c>
      <c r="E314" s="144"/>
      <c r="F314" s="144"/>
      <c r="G314" s="144"/>
    </row>
    <row r="315" customFormat="false" ht="13.8" hidden="false" customHeight="false" outlineLevel="0" collapsed="false">
      <c r="A315" s="143"/>
      <c r="B315" s="143"/>
      <c r="C315" s="143"/>
      <c r="D315" s="144"/>
      <c r="E315" s="144"/>
      <c r="F315" s="144"/>
      <c r="G315" s="144"/>
    </row>
    <row r="316" customFormat="false" ht="13.8" hidden="false" customHeight="false" outlineLevel="0" collapsed="false">
      <c r="A316" s="143"/>
      <c r="B316" s="143"/>
      <c r="C316" s="143"/>
      <c r="D316" s="144"/>
      <c r="E316" s="144"/>
      <c r="F316" s="144"/>
      <c r="G316" s="144"/>
    </row>
    <row r="317" customFormat="false" ht="35.15" hidden="false" customHeight="true" outlineLevel="0" collapsed="false">
      <c r="A317" s="143"/>
      <c r="B317" s="143"/>
      <c r="C317" s="143"/>
      <c r="D317" s="144"/>
      <c r="E317" s="144"/>
      <c r="F317" s="144"/>
      <c r="G317" s="144"/>
    </row>
    <row r="318" customFormat="false" ht="18.55" hidden="false" customHeight="false" outlineLevel="0" collapsed="false">
      <c r="A318" s="145"/>
      <c r="B318" s="146"/>
      <c r="C318" s="146"/>
      <c r="D318" s="147"/>
      <c r="E318" s="147"/>
      <c r="F318" s="147"/>
      <c r="G318" s="147"/>
    </row>
    <row r="319" customFormat="false" ht="18.55" hidden="false" customHeight="false" outlineLevel="0" collapsed="false">
      <c r="A319" s="145"/>
      <c r="B319" s="148"/>
      <c r="C319" s="149"/>
      <c r="D319" s="150"/>
      <c r="E319" s="151"/>
      <c r="F319" s="152"/>
      <c r="G319" s="153"/>
    </row>
    <row r="320" customFormat="false" ht="18.55" hidden="false" customHeight="false" outlineLevel="0" collapsed="false">
      <c r="A320" s="145"/>
      <c r="B320" s="148"/>
      <c r="C320" s="149"/>
      <c r="D320" s="150"/>
      <c r="E320" s="154"/>
      <c r="F320" s="155"/>
      <c r="G320" s="156"/>
    </row>
    <row r="321" customFormat="false" ht="18.55" hidden="false" customHeight="false" outlineLevel="0" collapsed="false">
      <c r="A321" s="157"/>
      <c r="B321" s="148"/>
      <c r="C321" s="146"/>
      <c r="D321" s="150"/>
      <c r="E321" s="158"/>
      <c r="F321" s="158"/>
      <c r="G321" s="156"/>
    </row>
    <row r="322" customFormat="false" ht="18.55" hidden="false" customHeight="false" outlineLevel="0" collapsed="false">
      <c r="A322" s="157"/>
      <c r="B322" s="148"/>
      <c r="C322" s="146"/>
      <c r="D322" s="150"/>
      <c r="E322" s="158"/>
      <c r="F322" s="158"/>
      <c r="G322" s="156"/>
    </row>
    <row r="323" customFormat="false" ht="18.55" hidden="false" customHeight="false" outlineLevel="0" collapsed="false">
      <c r="A323" s="157"/>
      <c r="B323" s="148"/>
      <c r="C323" s="146"/>
      <c r="D323" s="150"/>
      <c r="E323" s="158"/>
      <c r="F323" s="158"/>
      <c r="G323" s="156"/>
    </row>
    <row r="324" customFormat="false" ht="18.55" hidden="false" customHeight="false" outlineLevel="0" collapsed="false">
      <c r="A324" s="157"/>
      <c r="B324" s="148"/>
      <c r="C324" s="146"/>
      <c r="D324" s="150"/>
      <c r="E324" s="158"/>
      <c r="F324" s="158"/>
      <c r="G324" s="156"/>
    </row>
    <row r="325" customFormat="false" ht="18.55" hidden="false" customHeight="false" outlineLevel="0" collapsed="false">
      <c r="A325" s="157"/>
      <c r="B325" s="148"/>
      <c r="C325" s="146"/>
      <c r="D325" s="150"/>
      <c r="E325" s="158"/>
      <c r="F325" s="158"/>
      <c r="G325" s="156"/>
    </row>
    <row r="326" customFormat="false" ht="18.55" hidden="false" customHeight="false" outlineLevel="0" collapsed="false">
      <c r="A326" s="157"/>
      <c r="B326" s="148"/>
      <c r="C326" s="146"/>
      <c r="D326" s="150"/>
      <c r="E326" s="158"/>
      <c r="F326" s="158"/>
      <c r="G326" s="156"/>
    </row>
    <row r="327" customFormat="false" ht="18.55" hidden="false" customHeight="false" outlineLevel="0" collapsed="false">
      <c r="A327" s="157"/>
      <c r="B327" s="148"/>
      <c r="C327" s="146"/>
      <c r="D327" s="150"/>
      <c r="E327" s="158"/>
      <c r="F327" s="158"/>
      <c r="G327" s="156"/>
    </row>
    <row r="328" customFormat="false" ht="18.55" hidden="false" customHeight="false" outlineLevel="0" collapsed="false">
      <c r="A328" s="157"/>
      <c r="B328" s="148"/>
      <c r="C328" s="146"/>
      <c r="D328" s="150"/>
      <c r="E328" s="158"/>
      <c r="F328" s="158"/>
      <c r="G328" s="156"/>
    </row>
    <row r="329" customFormat="false" ht="18.55" hidden="false" customHeight="false" outlineLevel="0" collapsed="false">
      <c r="A329" s="157"/>
      <c r="B329" s="148"/>
      <c r="C329" s="146"/>
      <c r="D329" s="150"/>
      <c r="E329" s="158"/>
      <c r="F329" s="158"/>
      <c r="G329" s="156"/>
    </row>
    <row r="330" customFormat="false" ht="18.55" hidden="false" customHeight="false" outlineLevel="0" collapsed="false">
      <c r="A330" s="157"/>
      <c r="B330" s="148"/>
      <c r="C330" s="146"/>
      <c r="D330" s="150"/>
      <c r="E330" s="158"/>
      <c r="F330" s="158"/>
      <c r="G330" s="156"/>
    </row>
    <row r="331" customFormat="false" ht="18.55" hidden="false" customHeight="false" outlineLevel="0" collapsed="false">
      <c r="A331" s="157"/>
      <c r="B331" s="148"/>
      <c r="C331" s="146"/>
      <c r="D331" s="159"/>
      <c r="E331" s="160"/>
      <c r="F331" s="160"/>
      <c r="G331" s="161"/>
    </row>
    <row r="332" customFormat="false" ht="18.55" hidden="false" customHeight="false" outlineLevel="0" collapsed="false">
      <c r="A332" s="157"/>
      <c r="B332" s="162"/>
      <c r="C332" s="163"/>
      <c r="D332" s="157"/>
      <c r="E332" s="164"/>
      <c r="F332" s="165"/>
      <c r="G332" s="166"/>
    </row>
    <row r="333" customFormat="false" ht="13.8" hidden="false" customHeight="false" outlineLevel="0" collapsed="false">
      <c r="A333" s="167"/>
      <c r="D333" s="167"/>
      <c r="G333" s="168"/>
    </row>
    <row r="334" customFormat="false" ht="13.8" hidden="false" customHeight="false" outlineLevel="0" collapsed="false">
      <c r="A334" s="167"/>
      <c r="D334" s="167"/>
      <c r="G334" s="168"/>
    </row>
    <row r="335" customFormat="false" ht="13.8" hidden="false" customHeight="false" outlineLevel="0" collapsed="false">
      <c r="A335" s="167"/>
      <c r="D335" s="167"/>
      <c r="G335" s="168"/>
    </row>
    <row r="336" customFormat="false" ht="13.8" hidden="false" customHeight="false" outlineLevel="0" collapsed="false">
      <c r="A336" s="167"/>
      <c r="D336" s="167"/>
      <c r="G336" s="168"/>
    </row>
    <row r="337" customFormat="false" ht="13.8" hidden="false" customHeight="false" outlineLevel="0" collapsed="false">
      <c r="A337" s="167"/>
      <c r="D337" s="167"/>
      <c r="G337" s="168"/>
    </row>
    <row r="338" customFormat="false" ht="13.8" hidden="false" customHeight="false" outlineLevel="0" collapsed="false">
      <c r="A338" s="167"/>
      <c r="D338" s="167"/>
      <c r="G338" s="168"/>
    </row>
    <row r="339" customFormat="false" ht="13.8" hidden="false" customHeight="false" outlineLevel="0" collapsed="false">
      <c r="A339" s="167"/>
      <c r="D339" s="167"/>
      <c r="G339" s="168"/>
    </row>
    <row r="340" customFormat="false" ht="13.8" hidden="false" customHeight="false" outlineLevel="0" collapsed="false">
      <c r="A340" s="167"/>
      <c r="D340" s="167"/>
      <c r="G340" s="168"/>
    </row>
    <row r="341" customFormat="false" ht="13.8" hidden="false" customHeight="false" outlineLevel="0" collapsed="false">
      <c r="A341" s="169"/>
      <c r="B341" s="170"/>
      <c r="C341" s="170"/>
      <c r="D341" s="169"/>
      <c r="E341" s="170"/>
      <c r="F341" s="170"/>
      <c r="G341" s="171"/>
    </row>
    <row r="346" customFormat="false" ht="26.95"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205">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 ref="A29:G29"/>
    <mergeCell ref="A30:G30"/>
    <mergeCell ref="A31:G31"/>
    <mergeCell ref="A32:G32"/>
    <mergeCell ref="A33:G33"/>
    <mergeCell ref="A34:G34"/>
    <mergeCell ref="B35:C35"/>
    <mergeCell ref="E35:F35"/>
    <mergeCell ref="B36:C36"/>
    <mergeCell ref="E36:F36"/>
    <mergeCell ref="G36:G38"/>
    <mergeCell ref="B37:C37"/>
    <mergeCell ref="E37:F37"/>
    <mergeCell ref="B38:C38"/>
    <mergeCell ref="E38:F38"/>
    <mergeCell ref="A39:G39"/>
    <mergeCell ref="A40:G40"/>
    <mergeCell ref="B41:D41"/>
    <mergeCell ref="E41:G41"/>
    <mergeCell ref="B42:D42"/>
    <mergeCell ref="E42:G53"/>
    <mergeCell ref="B43:D43"/>
    <mergeCell ref="B44:D44"/>
    <mergeCell ref="B45:D45"/>
    <mergeCell ref="B46:D46"/>
    <mergeCell ref="B47:D47"/>
    <mergeCell ref="B48:D48"/>
    <mergeCell ref="B49:D49"/>
    <mergeCell ref="B50:D50"/>
    <mergeCell ref="B51:D53"/>
    <mergeCell ref="A55:G55"/>
    <mergeCell ref="B56:D56"/>
    <mergeCell ref="E56:G56"/>
    <mergeCell ref="B57:D57"/>
    <mergeCell ref="E57:G68"/>
    <mergeCell ref="B58:D58"/>
    <mergeCell ref="B59:D59"/>
    <mergeCell ref="B60:D60"/>
    <mergeCell ref="B61:D61"/>
    <mergeCell ref="B62:D62"/>
    <mergeCell ref="B63:D63"/>
    <mergeCell ref="B64:D64"/>
    <mergeCell ref="B65:D68"/>
    <mergeCell ref="A70:G70"/>
    <mergeCell ref="C71:D71"/>
    <mergeCell ref="E71:F71"/>
    <mergeCell ref="C72:D72"/>
    <mergeCell ref="E72:F72"/>
    <mergeCell ref="G72:G83"/>
    <mergeCell ref="C73:D73"/>
    <mergeCell ref="E73:F73"/>
    <mergeCell ref="C74:D74"/>
    <mergeCell ref="E74:F74"/>
    <mergeCell ref="C75:D75"/>
    <mergeCell ref="E75:F75"/>
    <mergeCell ref="C76:D76"/>
    <mergeCell ref="E76:F76"/>
    <mergeCell ref="C77:D77"/>
    <mergeCell ref="E77:F77"/>
    <mergeCell ref="C78:D78"/>
    <mergeCell ref="E78:F78"/>
    <mergeCell ref="C79:D79"/>
    <mergeCell ref="E79:F79"/>
    <mergeCell ref="C80:D80"/>
    <mergeCell ref="E80:F80"/>
    <mergeCell ref="B81:F83"/>
    <mergeCell ref="A85:G85"/>
    <mergeCell ref="A86:F86"/>
    <mergeCell ref="G86:G87"/>
    <mergeCell ref="G88:G108"/>
    <mergeCell ref="A89:F89"/>
    <mergeCell ref="A110:G110"/>
    <mergeCell ref="A147:G147"/>
    <mergeCell ref="A148:B148"/>
    <mergeCell ref="G149:G192"/>
    <mergeCell ref="A194:F194"/>
    <mergeCell ref="A195:F195"/>
    <mergeCell ref="C197:D197"/>
    <mergeCell ref="A210:G210"/>
    <mergeCell ref="A211:B211"/>
    <mergeCell ref="C211:D211"/>
    <mergeCell ref="F211:G211"/>
    <mergeCell ref="A212:B212"/>
    <mergeCell ref="C212:D212"/>
    <mergeCell ref="F212:G212"/>
    <mergeCell ref="A221:G221"/>
    <mergeCell ref="D222:F222"/>
    <mergeCell ref="A223:F223"/>
    <mergeCell ref="A225:G225"/>
    <mergeCell ref="A226:G226"/>
    <mergeCell ref="A227:B227"/>
    <mergeCell ref="C227:D227"/>
    <mergeCell ref="E227:G227"/>
    <mergeCell ref="A228:B228"/>
    <mergeCell ref="C228:D228"/>
    <mergeCell ref="E228:G230"/>
    <mergeCell ref="A229:B229"/>
    <mergeCell ref="C229:D229"/>
    <mergeCell ref="A230:B230"/>
    <mergeCell ref="C230:D230"/>
    <mergeCell ref="A232:G232"/>
    <mergeCell ref="C233:D233"/>
    <mergeCell ref="F233:G233"/>
    <mergeCell ref="A234:E234"/>
    <mergeCell ref="F234:G234"/>
    <mergeCell ref="A236:G236"/>
    <mergeCell ref="A237:G237"/>
    <mergeCell ref="C238:D238"/>
    <mergeCell ref="F238:G238"/>
    <mergeCell ref="F239:G253"/>
    <mergeCell ref="A251:E253"/>
    <mergeCell ref="A255:G255"/>
    <mergeCell ref="A256:G256"/>
    <mergeCell ref="A257:G257"/>
    <mergeCell ref="C258:E258"/>
    <mergeCell ref="F258:G258"/>
    <mergeCell ref="C259:E259"/>
    <mergeCell ref="F259:G261"/>
    <mergeCell ref="C260:E260"/>
    <mergeCell ref="C261:E261"/>
    <mergeCell ref="A263:G263"/>
    <mergeCell ref="C264:E264"/>
    <mergeCell ref="F264:G264"/>
    <mergeCell ref="C265:E265"/>
    <mergeCell ref="F265:G274"/>
    <mergeCell ref="C266:E266"/>
    <mergeCell ref="C267:E267"/>
    <mergeCell ref="C268:E268"/>
    <mergeCell ref="C269:E269"/>
    <mergeCell ref="C270:E270"/>
    <mergeCell ref="C271:E271"/>
    <mergeCell ref="C272:E272"/>
    <mergeCell ref="C273:E273"/>
    <mergeCell ref="C274:E274"/>
    <mergeCell ref="A276:G276"/>
    <mergeCell ref="C277:E277"/>
    <mergeCell ref="F277:G277"/>
    <mergeCell ref="C278:E278"/>
    <mergeCell ref="F278:G278"/>
    <mergeCell ref="A280:G280"/>
    <mergeCell ref="C281:E281"/>
    <mergeCell ref="F281:G281"/>
    <mergeCell ref="A282:G282"/>
    <mergeCell ref="A284:G284"/>
    <mergeCell ref="C285:E285"/>
    <mergeCell ref="F285:G285"/>
    <mergeCell ref="C286:E286"/>
    <mergeCell ref="A288:G288"/>
    <mergeCell ref="A289:C289"/>
    <mergeCell ref="D289:G289"/>
    <mergeCell ref="A290:C290"/>
    <mergeCell ref="E290:G290"/>
    <mergeCell ref="A291:C291"/>
    <mergeCell ref="E291:G291"/>
    <mergeCell ref="A313:G313"/>
    <mergeCell ref="A314:C317"/>
    <mergeCell ref="D314:G317"/>
    <mergeCell ref="B318:C318"/>
    <mergeCell ref="D318:G318"/>
  </mergeCells>
  <hyperlinks>
    <hyperlink ref="A13" r:id="rId1" display="https://www.cah.gov.py/rendicion-de-cuentas-al-ciudadano"/>
    <hyperlink ref="A30" r:id="rId2" display="https://www.cah.gov.py/rendicion-de-cuentas-al-ciudadano"/>
    <hyperlink ref="A32" r:id="rId3" display="https://www.cah.gov.py/rendicion-de-cuentas-al-ciudadano"/>
    <hyperlink ref="A34" r:id="rId4" display="https://www.cah.gov.py/rendicion-de-cuentas-al-ciudadano"/>
    <hyperlink ref="G36" r:id="rId5" display="https://www.cah.gov.py/mail/view?model=dms.file&amp;res_id=1789&amp;access_token=497a6926-a48c-41b7-ba74-28f03d37e871"/>
    <hyperlink ref="E42" r:id="rId6" display="https://www.sfp.gov.py/vchgo/index.php/noticias-2-4/monitoreo-de-la-ley-518914"/>
    <hyperlink ref="E57" r:id="rId7" display="https://transparencia.senac.gov.py/portal/historial-cumplimiento"/>
    <hyperlink ref="G72" r:id="rId8" location="!/solicitud/list" display="https://informacionpublica.paraguay.gov.py/#!/solicitud/list"/>
    <hyperlink ref="G88" r:id="rId9" display="https://www.cah.gov.py/"/>
    <hyperlink ref="G113" r:id="rId10" display="https://www.contrataciones.gov.py/buscador/licitaciones.html?nro_nombre_licitacion=442529&amp;fecha_desde=&amp;fecha_hasta=&amp;tipo_fecha=&amp;convocante_tipo=&amp;convocante_nombre_codigo=&amp;codigo_contratacion=&amp;catalogo%5Bcodigos_catalogo_n4%5D=&amp;page=&amp;order=&amp;convocante_codigos=&amp;convocante_tipo_codigo=&amp;unidad_contratacion_codigo=&amp;catalogo%5Bcodigos_catalogo_n4_label%5D="/>
    <hyperlink ref="G114" r:id="rId11" display="https://www.contrataciones.gov.py/buscador/licitaciones.html?nro_nombre_licitacion=44413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15" r:id="rId12" display="https://www.contrataciones.gov.py/buscador/licitaciones.html?nro_nombre_licitacion=442614&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16" r:id="rId13" display="https://www.contrataciones.gov.py/buscador/licitaciones.html?nro_nombre_licitacion=442614&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17" r:id="rId14" display="https://www.contrataciones.gov.py/buscador/licitaciones.html?nro_nombre_licitacion=44261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19" r:id="rId15" display="https://www.contrataciones.gov.py/buscador/licitaciones.html?nro_nombre_licitacion=442355&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0" r:id="rId16" display="https://www.contrataciones.gov.py/buscador/licitaciones.html?nro_nombre_licitacion=442414&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1" r:id="rId17" display="https://www.contrataciones.gov.py/buscador/licitaciones.html?nro_nombre_licitacion=44247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2" r:id="rId18" display="https://www.contrataciones.gov.py/buscador/licitaciones.html?nro_nombre_licitacion=442513&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3" r:id="rId19" display="https://www.contrataciones.gov.py/buscador/licitaciones.html?nro_nombre_licitacion=442558&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4" r:id="rId20" display="https://www.contrataciones.gov.py/buscador/licitaciones.html?nro_nombre_licitacion=442558&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5" r:id="rId21" display="https://www.contrataciones.gov.py/buscador/licitaciones.html?nro_nombre_licitacion=442516&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6" r:id="rId22" display="https://www.contrataciones.gov.py/buscador/licitaciones.html?nro_nombre_licitacion=442982&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7" r:id="rId23" display="https://www.contrataciones.gov.py/buscador/licitaciones.html?nro_nombre_licitacion=453350&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28" r:id="rId24" display="https://www.contrataciones.gov.py/buscador/licitaciones.html?nro_nombre_licitacion=442496&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0" r:id="rId25" display="https://www.contrataciones.gov.py/buscador/licitaciones.html?nro_nombre_licitacion=44299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1" r:id="rId26" display="https://www.contrataciones.gov.py/buscador/licitaciones.html?nro_nombre_licitacion=44299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2" r:id="rId27" display="https://www.contrataciones.gov.py/buscador/licitaciones.html?nro_nombre_licitacion=44299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3" r:id="rId28" display="https://www.contrataciones.gov.py/buscador/licitaciones.html?nro_nombre_licitacion=44299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4" r:id="rId29" display="https://www.contrataciones.gov.py/buscador/licitaciones.html?nro_nombre_licitacion=442553&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5" r:id="rId30" display="https://www.contrataciones.gov.py/buscador/licitaciones.html?nro_nombre_licitacion=442553&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6" r:id="rId31" display="https://www.contrataciones.gov.py/buscador/licitaciones.html?nro_nombre_licitacion=442544&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7" r:id="rId32" display="https://www.contrataciones.gov.py/buscador/licitaciones.html?nro_nombre_licitacion=442544&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8" r:id="rId33" display="https://www.contrataciones.gov.py/buscador/licitaciones.html?nro_nombre_licitacion=442533&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39" r:id="rId34" display="https://www.contrataciones.gov.py/buscador/licitaciones.html?nro_nombre_licitacion=442612&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0" r:id="rId35" display="https://www.contrataciones.gov.py/buscador/licitaciones.html?nro_nombre_licitacion=442612&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1" r:id="rId36" display="https://www.contrataciones.gov.py/buscador/licitaciones.html?nro_nombre_licitacion=442517&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2" r:id="rId37" display="https://www.contrataciones.gov.py/buscador/licitaciones.html?nro_nombre_licitacion=442510&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3" r:id="rId38" display="https://www.contrataciones.gov.py/buscador/licitaciones.html?nro_nombre_licitacion=442410&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4" r:id="rId39" display="https://www.contrataciones.gov.py/buscador/licitaciones.html?nro_nombre_licitacion=442368&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5" r:id="rId40" display="https://www.contrataciones.gov.py/buscador/licitaciones.html?nro_nombre_licitacion=442381&amp;fecha_desde=&amp;fecha_hasta=&amp;tipo_fecha=&amp;convocante_tipo=&amp;convocante_nombre_codigo=&amp;codigo_contratacion=&amp;catalogo%5Bcodigos_catalogo_n4%5D=&amp;page=1&amp;order=&amp;convocante_codigos=&amp;convocante_tipo_codigo=&amp;unidad_contratacion_codigo=&amp;catalogo%5Bcodigos_catalogo_n4_label%5D= "/>
    <hyperlink ref="G149" r:id="rId41" display="https://www.cah.gov.py/tabla_ley5189/cahweb.ley1/75/"/>
    <hyperlink ref="G197" r:id="rId42" display="Pagina web"/>
    <hyperlink ref="F212" r:id="rId43" display="https://www.cah.gov.py/productos"/>
    <hyperlink ref="E228" r:id="rId44" display="https://www.cah.gov.py/tabla_ley5189/cahweb.ley2/61/ "/>
    <hyperlink ref="F239" r:id="rId45" display="https://denuncias.gov.py/portal-publico "/>
    <hyperlink ref="F259" r:id="rId46" display="www.cah.gov.py/tabla_ley5282"/>
    <hyperlink ref="F265" r:id="rId47" display="www.cah.gov.py/tabla_ley5282"/>
    <hyperlink ref="F278" r:id="rId48" display="&#10;https://www.cah.gov.py/tabla_ley5189/cahweb.ley2/71/"/>
    <hyperlink ref="E290" r:id="rId49" display="https://www.contraloria.gov.py/index.php/actividades-de-control/informes-nrm-mecip2015/file/28154-informe-de-evaluacion-de-la-efectividad-del-sistema-de-control-interno-credito-agricola-de-habilitacion"/>
    <hyperlink ref="E291" r:id="rId50" location="/mecip/lista" display="https://datos-rendicion.contraloria.gov.py/datos-abiertos/#/mecip/lista"/>
  </hyperlinks>
  <printOptions headings="false" gridLines="false" gridLinesSet="true" horizontalCentered="false" verticalCentered="false"/>
  <pageMargins left="0.660416666666667" right="0.25" top="0.368055555555556" bottom="0.595833333333333" header="0.511805555555555" footer="0.511805555555555"/>
  <pageSetup paperSize="14" scale="61"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51"/>
</worksheet>
</file>

<file path=xl/worksheets/sheet2.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RowHeight="12.8" zeroHeight="false" outlineLevelRow="0" outlineLevelCol="0"/>
  <cols>
    <col collapsed="false" customWidth="true" hidden="false" outlineLevel="0" max="1025" min="1" style="0" width="9.14"/>
  </cols>
  <sheetData/>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5076</TotalTime>
  <Application>LibreOffice/6.0.7.3$Linux_X86_64 LibreOffice_project/00m0$Build-3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2020-06-23T18:35:00Z</dcterms:created>
  <dc:creator>SENAC</dc:creator>
  <dc:description/>
  <dc:language>es-PY</dc:language>
  <cp:lastModifiedBy/>
  <cp:lastPrinted>2025-01-15T13:53:04Z</cp:lastPrinted>
  <dcterms:modified xsi:type="dcterms:W3CDTF">2025-01-15T13:50:39Z</dcterms:modified>
  <cp:revision>336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KSOProductBuildVer">
    <vt:lpwstr>2058-11.2.0.9937</vt:lpwstr>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